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filesv\03_企画財政課\【財政班】\財政状況資料集\【財政状況資料集】_043621_山元町_2016\"/>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A32" i="11" l="1"/>
  <c r="AA31" i="11"/>
  <c r="AA30" i="11"/>
  <c r="AA29" i="11"/>
  <c r="AA28" i="11"/>
  <c r="AA7"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<sst xmlns="http://schemas.openxmlformats.org/spreadsheetml/2006/main" count="1018" uniqueCount="545">
  <si>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</si>
  <si>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</si>
  <si>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</si>
  <si>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</si>
  <si>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</si>
  <si>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</si>
  <si>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</si>
  <si>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</si>
  <si>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</si>
  <si>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</si>
  <si>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</si>
  <si>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</si>
  <si>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</si>
  <si>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</si>
  <si>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</si>
  <si>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</si>
  <si>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</si>
  <si>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</si>
  <si>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</si>
  <si>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</si>
  <si>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</si>
  <si>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</si>
  <si>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</si>
  <si>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</si>
  <si>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</si>
  <si>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</si>
  <si>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</si>
  <si>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</si>
  <si>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</si>
  <si>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</si>
  <si>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</si>
  <si>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</si>
  <si>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</si>
  <si>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</si>
  <si>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</si>
  <si>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</si>
  <si>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</si>
  <si>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</si>
  <si>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</si>
  <si>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</si>
  <si>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</si>
  <si>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</si>
  <si>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</si>
  <si>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</si>
  <si>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</si>
  <si>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</si>
  <si>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</si>
  <si>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</si>
  <si>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</si>
  <si>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</si>
  <si>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</si>
  <si>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</si>
  <si>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</si>
  <si>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</si>
  <si>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</si>
  <si>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</si>
  <si>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</si>
  <si>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</si>
  <si>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</si>
  <si>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</si>
  <si>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</si>
  <si>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</si>
  <si>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</si>
  <si>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</si>
  <si>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</si>
  <si>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</si>
  <si>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</si>
  <si>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</si>
  <si>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</si>
  <si>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</si>
  <si>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</si>
  <si>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</si>
  <si>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</si>
  <si>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</si>
  <si>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</si>
  <si>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</si>
  <si>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</si>
  <si>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</si>
  <si>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</si>
  <si>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</si>
  <si>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</si>
  <si>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</si>
  <si>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</si>
  <si>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</si>
  <si>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</si>
  <si>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</si>
  <si>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</si>
  <si>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</si>
  <si>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</si>
  <si>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</si>
  <si>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</si>
  <si>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</si>
  <si>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</si>
  <si>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</si>
  <si>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</si>
  <si>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</si>
  <si>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</si>
  <si>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</si>
  <si>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</si>
  <si>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</si>
  <si>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</si>
  <si>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</si>
  <si>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</si>
  <si>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</si>
  <si>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</si>
  <si>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</si>
  <si>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</si>
  <si>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</si>
  <si>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</si>
  <si>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</si>
  <si>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</si>
  <si>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</si>
  <si>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</si>
  <si>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</si>
  <si>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</si>
  <si>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</si>
  <si>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</si>
  <si>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</si>
  <si>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</si>
  <si>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</si>
  <si>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</si>
  <si>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</si>
  <si>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</si>
  <si>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</si>
  <si>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</si>
  <si>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</si>
  <si>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</si>
  <si>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</si>
  <si>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</si>
  <si>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</si>
  <si>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</si>
  <si>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</si>
  <si>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</si>
  <si>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</si>
  <si>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</si>
  <si>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</si>
  <si>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</si>
  <si>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</si>
  <si>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</si>
  <si>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</si>
  <si>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</si>
  <si>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</si>
  <si>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</si>
  <si>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</si>
  <si>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</si>
  <si>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</si>
  <si>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</si>
  <si>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</si>
  <si>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</si>
  <si>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</si>
  <si>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</si>
  <si>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</si>
  <si>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</si>
  <si>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</si>
  <si>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</si>
  <si>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</si>
  <si>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</si>
  <si>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</si>
  <si>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</si>
  <si>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</si>
  <si>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</si>
  <si>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</si>
  <si>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</si>
  <si>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</si>
  <si>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</si>
  <si>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</si>
  <si>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</si>
  <si>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</si>
  <si>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</si>
  <si>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</si>
  <si>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</si>
  <si>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</si>
  <si>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</si>
  <si>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</si>
  <si>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</si>
  <si>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</si>
  <si>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</si>
  <si>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</si>
  <si>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</si>
  <si>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</si>
  <si>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</si>
  <si>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</si>
  <si>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</si>
  <si>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</si>
  <si>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</si>
  <si>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</si>
  <si>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</si>
  <si>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</si>
  <si>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</si>
  <si>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</si>
  <si>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</si>
  <si>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</si>
  <si>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</si>
  <si>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</si>
  <si>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</si>
  <si>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宮城県山元町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</si>
  <si>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</si>
  <si>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</si>
  <si>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</si>
  <si>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</si>
  <si>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</si>
  <si>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</si>
  <si>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</si>
  <si>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</si>
  <si>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</si>
  <si>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</si>
  <si>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</si>
  <si>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</si>
  <si>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</si>
  <si>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</si>
  <si>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</si>
  <si>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</si>
  <si>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</si>
  <si>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</si>
  <si>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</si>
  <si>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</si>
  <si>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</si>
  <si>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</si>
  <si>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</si>
  <si>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</si>
  <si>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</si>
  <si>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</si>
  <si>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</si>
  <si>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</si>
  <si>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</si>
  <si>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</si>
  <si>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</si>
  <si>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</si>
  <si>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</si>
  <si>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</si>
  <si>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</si>
  <si>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</si>
  <si>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</si>
  <si>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</si>
  <si>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</si>
  <si>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</si>
  <si>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</si>
  <si>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</si>
  <si>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</si>
  <si>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</si>
  <si>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</si>
  <si>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</si>
  <si>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</si>
  <si>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</si>
  <si>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</si>
  <si>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</si>
  <si>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</si>
  <si>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</si>
  <si>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</si>
  <si>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</si>
  <si>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</si>
  <si>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</si>
  <si>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</si>
  <si>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</si>
  <si>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</si>
  <si>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</si>
  <si>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</si>
  <si>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</si>
  <si>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</si>
  <si>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</si>
  <si>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</si>
  <si>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</si>
  <si>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</si>
  <si>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</si>
  <si>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</si>
  <si>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</si>
  <si>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</si>
  <si>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</si>
  <si>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</si>
  <si>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</si>
  <si>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</si>
  <si>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</si>
  <si>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</si>
  <si>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</si>
  <si>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</si>
  <si>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</si>
  <si>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</si>
  <si>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</si>
  <si>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</si>
  <si>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</si>
  <si>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</si>
  <si>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</si>
  <si>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</si>
  <si>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</si>
  <si>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</si>
  <si>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</si>
  <si>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</si>
  <si>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</si>
  <si>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</si>
  <si>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</si>
  <si>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</si>
  <si>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</si>
  <si>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</si>
  <si>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</si>
  <si>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</si>
  <si>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</si>
  <si>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</si>
  <si>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</si>
  <si>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</si>
  <si>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</si>
  <si>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</si>
  <si>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</si>
  <si>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</si>
  <si>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</si>
  <si>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</si>
  <si>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</si>
  <si>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</si>
  <si>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</si>
  <si>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</si>
  <si>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</si>
  <si>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</si>
  <si>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</si>
  <si>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</si>
  <si>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</si>
  <si>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</si>
  <si>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</si>
  <si>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</si>
  <si>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</si>
  <si>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</si>
  <si>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</si>
  <si>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</si>
  <si>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</si>
  <si>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</si>
  <si>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</si>
  <si>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</si>
  <si>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</si>
  <si>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</si>
  <si>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</si>
  <si>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</si>
  <si>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</si>
  <si>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</si>
  <si>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</si>
  <si>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</si>
  <si>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</si>
  <si>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</si>
  <si>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</si>
  <si>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</si>
  <si>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</si>
  <si>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</si>
  <si>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</si>
  <si>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</si>
  <si>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</si>
  <si>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</si>
  <si>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</si>
  <si>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宮城県山元町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</si>
  <si>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</si>
  <si>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</si>
  <si>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</si>
  <si>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</si>
  <si>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</si>
  <si>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</si>
  <si>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</si>
  <si>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</si>
  <si>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</si>
  <si>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</si>
  <si>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</si>
  <si>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</si>
  <si>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</si>
  <si>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</si>
  <si>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</si>
  <si>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</si>
  <si>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</si>
  <si>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</si>
  <si>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</si>
  <si>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</si>
  <si>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</si>
  <si>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</si>
  <si>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</si>
  <si>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</si>
  <si>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</si>
  <si>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</si>
  <si>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</si>
  <si>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</si>
  <si>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</si>
  <si>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</si>
  <si>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</si>
  <si>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</si>
  <si>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</si>
  <si>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</si>
  <si>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</si>
  <si>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</si>
  <si>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</si>
  <si>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</si>
  <si>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</si>
  <si>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</si>
  <si>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</si>
  <si>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</si>
  <si>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</si>
  <si>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</si>
  <si>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</si>
  <si>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</si>
  <si>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</si>
  <si>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</si>
  <si>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</si>
  <si>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</si>
  <si>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</si>
  <si>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</si>
  <si>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</si>
  <si>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</si>
  <si>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</si>
  <si>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</si>
  <si>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</si>
  <si>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</si>
  <si>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</si>
  <si>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</si>
  <si>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</si>
  <si>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</si>
  <si>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</si>
  <si>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</si>
  <si>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</si>
  <si>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</si>
  <si>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</si>
  <si>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</si>
  <si>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</si>
  <si>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</si>
  <si>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</si>
  <si>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</si>
  <si>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</si>
  <si>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</si>
  <si>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</si>
  <si>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</si>
  <si>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</si>
  <si>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</si>
  <si>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</si>
  <si>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</si>
  <si>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</si>
  <si>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</si>
  <si>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</si>
  <si>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</si>
  <si>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</si>
  <si>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</si>
  <si>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</si>
  <si>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</si>
  <si>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</si>
  <si>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</si>
  <si>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</si>
  <si>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</si>
  <si>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</si>
  <si>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</si>
  <si>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</si>
  <si>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</si>
  <si>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</si>
  <si>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</si>
  <si>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</si>
  <si>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</si>
  <si>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</si>
  <si>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</si>
  <si>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</si>
  <si>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</si>
  <si>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</si>
  <si>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</si>
  <si>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</si>
  <si>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</si>
  <si>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</si>
  <si>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</si>
  <si>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</si>
  <si>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</si>
  <si>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</si>
  <si>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</si>
  <si>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</si>
  <si>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</si>
  <si>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</si>
  <si>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</si>
  <si>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</si>
  <si>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</si>
  <si>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</si>
  <si>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</si>
  <si>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</si>
  <si>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</si>
  <si>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</si>
  <si>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</si>
  <si>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</si>
  <si>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</si>
  <si>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</si>
  <si>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</si>
  <si>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</si>
  <si>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</si>
  <si>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</si>
  <si>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</si>
  <si>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</si>
  <si>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</si>
  <si>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</si>
  <si>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</si>
  <si>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</si>
  <si>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</si>
  <si>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</si>
  <si>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</si>
  <si>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</si>
  <si>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</si>
  <si>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</si>
  <si>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</si>
  <si>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</si>
  <si>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</si>
  <si>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</si>
  <si>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</si>
  <si>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</si>
  <si>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</si>
  <si>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</si>
  <si>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</si>
  <si>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</si>
  <si>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</si>
  <si>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</si>
  <si>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</si>
  <si>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</si>
  <si>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</si>
  <si>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</si>
  <si>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</si>
  <si>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</si>
  <si>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</si>
  <si>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</si>
  <si>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</si>
  <si>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</si>
  <si>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</si>
  <si>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</si>
  <si>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</si>
  <si>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</si>
  <si>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</si>
  <si>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</si>
  <si>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</si>
  <si>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</si>
  <si>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</si>
  <si>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</si>
  <si>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</si>
  <si>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</si>
  <si>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</si>
  <si>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</si>
  <si>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15.17</t>
  </si>
  <si>
    <t>▲ 175.24</t>
  </si>
  <si>
    <t>一般会計</t>
  </si>
  <si>
    <t>国民健康保険事業特別会計</t>
  </si>
  <si>
    <t>介護保険事業特別会計</t>
  </si>
  <si>
    <t>水道事業会計</t>
  </si>
  <si>
    <t>後期高齢者医療特別会計</t>
  </si>
  <si>
    <t>下水道事業会計</t>
  </si>
  <si>
    <t>その他会計（赤字）</t>
  </si>
  <si>
    <t>その他会計（黒字）</t>
  </si>
  <si>
    <t>-</t>
    <phoneticPr fontId="2"/>
  </si>
  <si>
    <t>亘理名取共立衛生処理組合</t>
    <rPh sb="0" eb="2">
      <t>ワタリ</t>
    </rPh>
    <rPh sb="2" eb="4">
      <t>ナトリ</t>
    </rPh>
    <rPh sb="4" eb="6">
      <t>キョウリツ</t>
    </rPh>
    <rPh sb="6" eb="8">
      <t>エイセイ</t>
    </rPh>
    <rPh sb="8" eb="10">
      <t>ショリ</t>
    </rPh>
    <rPh sb="10" eb="12">
      <t>クミアイ</t>
    </rPh>
    <phoneticPr fontId="15"/>
  </si>
  <si>
    <t>宮城県市町村職員退職手当組合</t>
    <rPh sb="0" eb="3">
      <t>ミヤギケン</t>
    </rPh>
    <rPh sb="3" eb="6">
      <t>シチョウソン</t>
    </rPh>
    <rPh sb="6" eb="8">
      <t>ショクイン</t>
    </rPh>
    <rPh sb="8" eb="10">
      <t>タイショク</t>
    </rPh>
    <rPh sb="10" eb="12">
      <t>テアテ</t>
    </rPh>
    <rPh sb="12" eb="14">
      <t>クミアイ</t>
    </rPh>
    <phoneticPr fontId="1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</si>
  <si>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5"/>
  </si>
  <si>
    <t>亘理地区行政事務組合</t>
    <rPh sb="0" eb="2">
      <t>ワタリ</t>
    </rPh>
    <rPh sb="2" eb="4">
      <t>チク</t>
    </rPh>
    <rPh sb="4" eb="6">
      <t>ギョウセイ</t>
    </rPh>
    <rPh sb="6" eb="8">
      <t>ジム</t>
    </rPh>
    <rPh sb="8" eb="10">
      <t>クミアイ</t>
    </rPh>
    <phoneticPr fontId="15"/>
  </si>
  <si>
    <t>宮城県市町村自治振興センター</t>
    <rPh sb="0" eb="2">
      <t>ミヤギ</t>
    </rPh>
    <rPh sb="2" eb="3">
      <t>ケン</t>
    </rPh>
    <rPh sb="3" eb="6">
      <t>シチョウソン</t>
    </rPh>
    <rPh sb="6" eb="8">
      <t>ジチ</t>
    </rPh>
    <rPh sb="8" eb="10">
      <t>シンコウ</t>
    </rPh>
    <phoneticPr fontId="15"/>
  </si>
  <si>
    <t>宮城県後期高齢者医療広域連合</t>
    <rPh sb="0" eb="3">
      <t>ミヤギケン</t>
    </rPh>
    <rPh sb="3" eb="5">
      <t>コウキ</t>
    </rPh>
    <rPh sb="5" eb="8">
      <t>コウレイシャ</t>
    </rPh>
    <rPh sb="8" eb="10">
      <t>イリョウ</t>
    </rPh>
    <rPh sb="10" eb="12">
      <t>コウイキ</t>
    </rPh>
    <rPh sb="12" eb="14">
      <t>レンゴウ</t>
    </rPh>
    <phoneticPr fontId="15"/>
  </si>
  <si>
    <t>宮城県後期高齢者医療事業会計</t>
    <rPh sb="0" eb="3">
      <t>ミヤギケン</t>
    </rPh>
    <rPh sb="3" eb="5">
      <t>コウキ</t>
    </rPh>
    <rPh sb="5" eb="8">
      <t>コウレイシャ</t>
    </rPh>
    <rPh sb="8" eb="10">
      <t>イリョウ</t>
    </rPh>
    <rPh sb="10" eb="12">
      <t>ジギョウ</t>
    </rPh>
    <rPh sb="12" eb="14">
      <t>カイケイ</t>
    </rPh>
    <phoneticPr fontId="1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</si>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</sst>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78903</c:v>
                </c:pt>
              </c:numCache>
            </c:numRef>
          </c:val>
          <c:smooth val="0"/>
          <c:extLst>
            <c:ext xmlns:c16="http://schemas.microsoft.com/office/drawing/2014/chart" uri="{C3380CC4-5D6E-409C-BE32-E72D297353CC}">
              <c16:uniqueId val="{00000000-FC19-4274-B57E-47E4A6E68B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418512</c:v>
                </c:pt>
                <c:pt idx="1">
                  <c:v>1398189</c:v>
                </c:pt>
                <c:pt idx="2">
                  <c:v>768672</c:v>
                </c:pt>
                <c:pt idx="3">
                  <c:v>1070413</c:v>
                </c:pt>
                <c:pt idx="4">
                  <c:v>1271435</c:v>
                </c:pt>
              </c:numCache>
            </c:numRef>
          </c:val>
          <c:smooth val="0"/>
          <c:extLst>
            <c:ext xmlns:c16="http://schemas.microsoft.com/office/drawing/2014/chart" uri="{C3380CC4-5D6E-409C-BE32-E72D297353CC}">
              <c16:uniqueId val="{00000001-FC19-4274-B57E-47E4A6E68BCC}"/>
            </c:ext>
          </c:extLst>
        </c:ser>
        <c:dLbls>
          <c:showLegendKey val="0"/>
          <c:showVal val="0"/>
          <c:showCatName val="0"/>
          <c:showSerName val="0"/>
          <c:showPercent val="0"/>
          <c:showBubbleSize val="0"/>
        </c:dLbls>
        <c:marker val="1"/>
        <c:smooth val="0"/>
        <c:axId val="161967488"/>
        <c:axId val="161979008"/>
      </c:lineChart>
      <c:catAx>
        <c:axId val="161967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979008"/>
        <c:crosses val="autoZero"/>
        <c:auto val="1"/>
        <c:lblAlgn val="ctr"/>
        <c:lblOffset val="100"/>
        <c:tickLblSkip val="1"/>
        <c:tickMarkSkip val="1"/>
        <c:noMultiLvlLbl val="0"/>
      </c:catAx>
      <c:valAx>
        <c:axId val="161979008"/>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96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90.71</c:v>
                </c:pt>
                <c:pt idx="1">
                  <c:v>53.65</c:v>
                </c:pt>
                <c:pt idx="2">
                  <c:v>113.38</c:v>
                </c:pt>
                <c:pt idx="3">
                  <c:v>34.43</c:v>
                </c:pt>
                <c:pt idx="4">
                  <c:v>64.3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66.319999999999993</c:v>
                </c:pt>
                <c:pt idx="1">
                  <c:v>129.06</c:v>
                </c:pt>
                <c:pt idx="2">
                  <c:v>171.02</c:v>
                </c:pt>
                <c:pt idx="3">
                  <c:v>162.79</c:v>
                </c:pt>
                <c:pt idx="4">
                  <c:v>170.7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4384"/>
        <c:axId val="9024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61.73</c:v>
                </c:pt>
                <c:pt idx="1">
                  <c:v>-15.17</c:v>
                </c:pt>
                <c:pt idx="2">
                  <c:v>69.209999999999994</c:v>
                </c:pt>
                <c:pt idx="3">
                  <c:v>-175.24</c:v>
                </c:pt>
                <c:pt idx="4">
                  <c:v>11.72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4384"/>
        <c:axId val="90249088"/>
      </c:lineChart>
      <c:catAx>
        <c:axId val="899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088"/>
        <c:crosses val="autoZero"/>
        <c:auto val="1"/>
        <c:lblAlgn val="ctr"/>
        <c:lblOffset val="100"/>
        <c:tickLblSkip val="1"/>
        <c:tickMarkSkip val="1"/>
        <c:noMultiLvlLbl val="0"/>
      </c:catAx>
      <c:valAx>
        <c:axId val="902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c:v>
                </c:pt>
                <c:pt idx="4">
                  <c:v>#N/A</c:v>
                </c:pt>
                <c:pt idx="5">
                  <c:v>0</c:v>
                </c:pt>
                <c:pt idx="6">
                  <c:v>#N/A</c:v>
                </c:pt>
                <c:pt idx="7">
                  <c:v>0.02</c:v>
                </c:pt>
                <c:pt idx="8">
                  <c:v>#N/A</c:v>
                </c:pt>
                <c:pt idx="9">
                  <c:v>0.06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0.55000000000000004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1.51</c:v>
                </c:pt>
                <c:pt idx="2">
                  <c:v>#N/A</c:v>
                </c:pt>
                <c:pt idx="3">
                  <c:v>2.15</c:v>
                </c:pt>
                <c:pt idx="4">
                  <c:v>#N/A</c:v>
                </c:pt>
                <c:pt idx="5">
                  <c:v>1.26</c:v>
                </c:pt>
                <c:pt idx="6">
                  <c:v>#N/A</c:v>
                </c:pt>
                <c:pt idx="7">
                  <c:v>0.54</c:v>
                </c:pt>
                <c:pt idx="8">
                  <c:v>#N/A</c:v>
                </c:pt>
                <c:pt idx="9">
                  <c:v>1.54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c:v>
                </c:pt>
                <c:pt idx="2">
                  <c:v>#N/A</c:v>
                </c:pt>
                <c:pt idx="3">
                  <c:v>9.5299999999999994</c:v>
                </c:pt>
                <c:pt idx="4">
                  <c:v>#N/A</c:v>
                </c:pt>
                <c:pt idx="5">
                  <c:v>5.71</c:v>
                </c:pt>
                <c:pt idx="6">
                  <c:v>#N/A</c:v>
                </c:pt>
                <c:pt idx="7">
                  <c:v>2.9</c:v>
                </c:pt>
                <c:pt idx="8">
                  <c:v>#N/A</c:v>
                </c:pt>
                <c:pt idx="9">
                  <c:v>3.87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90.71</c:v>
                </c:pt>
                <c:pt idx="2">
                  <c:v>#N/A</c:v>
                </c:pt>
                <c:pt idx="3">
                  <c:v>53.65</c:v>
                </c:pt>
                <c:pt idx="4">
                  <c:v>#N/A</c:v>
                </c:pt>
                <c:pt idx="5">
                  <c:v>113.37</c:v>
                </c:pt>
                <c:pt idx="6">
                  <c:v>#N/A</c:v>
                </c:pt>
                <c:pt idx="7">
                  <c:v>34.42</c:v>
                </c:pt>
                <c:pt idx="8">
                  <c:v>#N/A</c:v>
                </c:pt>
                <c:pt idx="9">
                  <c:v>64.3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49536"/>
        <c:axId val="148453248"/>
      </c:barChart>
      <c:catAx>
        <c:axId val="1484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53248"/>
        <c:crosses val="autoZero"/>
        <c:auto val="1"/>
        <c:lblAlgn val="ctr"/>
        <c:lblOffset val="100"/>
        <c:tickLblSkip val="1"/>
        <c:tickMarkSkip val="1"/>
        <c:noMultiLvlLbl val="0"/>
      </c:catAx>
      <c:valAx>
        <c:axId val="14845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581</c:v>
                </c:pt>
                <c:pt idx="5">
                  <c:v>589</c:v>
                </c:pt>
                <c:pt idx="8">
                  <c:v>580</c:v>
                </c:pt>
                <c:pt idx="11">
                  <c:v>573</c:v>
                </c:pt>
                <c:pt idx="14">
                  <c:v>566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65</c:v>
                </c:pt>
                <c:pt idx="12">
                  <c:v>65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6</c:v>
                </c:pt>
                <c:pt idx="6">
                  <c:v>6</c:v>
                </c:pt>
                <c:pt idx="9">
                  <c:v>8</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363</c:v>
                </c:pt>
                <c:pt idx="3">
                  <c:v>531</c:v>
                </c:pt>
                <c:pt idx="6">
                  <c:v>434</c:v>
                </c:pt>
                <c:pt idx="9">
                  <c:v>430</c:v>
                </c:pt>
                <c:pt idx="12">
                  <c:v>346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780</c:v>
                </c:pt>
                <c:pt idx="3">
                  <c:v>610</c:v>
                </c:pt>
                <c:pt idx="6">
                  <c:v>576</c:v>
                </c:pt>
                <c:pt idx="9">
                  <c:v>550</c:v>
                </c:pt>
                <c:pt idx="12">
                  <c:v>527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875456"/>
        <c:axId val="16037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582</c:v>
                </c:pt>
                <c:pt idx="2">
                  <c:v>#N/A</c:v>
                </c:pt>
                <c:pt idx="3">
                  <c:v>#N/A</c:v>
                </c:pt>
                <c:pt idx="4">
                  <c:v>563</c:v>
                </c:pt>
                <c:pt idx="5">
                  <c:v>#N/A</c:v>
                </c:pt>
                <c:pt idx="6">
                  <c:v>#N/A</c:v>
                </c:pt>
                <c:pt idx="7">
                  <c:v>441</c:v>
                </c:pt>
                <c:pt idx="8">
                  <c:v>#N/A</c:v>
                </c:pt>
                <c:pt idx="9">
                  <c:v>#N/A</c:v>
                </c:pt>
                <c:pt idx="10">
                  <c:v>480</c:v>
                </c:pt>
                <c:pt idx="11">
                  <c:v>#N/A</c:v>
                </c:pt>
                <c:pt idx="12">
                  <c:v>#N/A</c:v>
                </c:pt>
                <c:pt idx="13">
                  <c:v>379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875456"/>
        <c:axId val="160379648"/>
      </c:lineChart>
      <c:catAx>
        <c:axId val="1598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379648"/>
        <c:crosses val="autoZero"/>
        <c:auto val="1"/>
        <c:lblAlgn val="ctr"/>
        <c:lblOffset val="100"/>
        <c:tickLblSkip val="1"/>
        <c:tickMarkSkip val="1"/>
        <c:noMultiLvlLbl val="0"/>
      </c:catAx>
      <c:valAx>
        <c:axId val="16037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7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6930</c:v>
                </c:pt>
                <c:pt idx="5">
                  <c:v>6739</c:v>
                </c:pt>
                <c:pt idx="8">
                  <c:v>6735</c:v>
                </c:pt>
                <c:pt idx="11">
                  <c:v>6414</c:v>
                </c:pt>
                <c:pt idx="14">
                  <c:v>6525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444</c:v>
                </c:pt>
                <c:pt idx="5">
                  <c:v>608</c:v>
                </c:pt>
                <c:pt idx="8">
                  <c:v>690</c:v>
                </c:pt>
                <c:pt idx="11">
                  <c:v>630</c:v>
                </c:pt>
                <c:pt idx="14">
                  <c:v>1192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4222</c:v>
                </c:pt>
                <c:pt idx="5">
                  <c:v>6840</c:v>
                </c:pt>
                <c:pt idx="8">
                  <c:v>8950</c:v>
                </c:pt>
                <c:pt idx="11">
                  <c:v>8841</c:v>
                </c:pt>
                <c:pt idx="14">
                  <c:v>10114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c:v>
                </c:pt>
                <c:pt idx="6">
                  <c:v>2</c:v>
                </c:pt>
                <c:pt idx="9">
                  <c:v>0</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1393</c:v>
                </c:pt>
                <c:pt idx="3">
                  <c:v>1427</c:v>
                </c:pt>
                <c:pt idx="6">
                  <c:v>1275</c:v>
                </c:pt>
                <c:pt idx="9">
                  <c:v>1197</c:v>
                </c:pt>
                <c:pt idx="12">
                  <c:v>1162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c:v>
                </c:pt>
                <c:pt idx="3">
                  <c:v>19</c:v>
                </c:pt>
                <c:pt idx="6">
                  <c:v>16</c:v>
                </c:pt>
                <c:pt idx="9">
                  <c:v>12</c:v>
                </c:pt>
                <c:pt idx="12">
                  <c:v>55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4440</c:v>
                </c:pt>
                <c:pt idx="3">
                  <c:v>4960</c:v>
                </c:pt>
                <c:pt idx="6">
                  <c:v>5065</c:v>
                </c:pt>
                <c:pt idx="9">
                  <c:v>4077</c:v>
                </c:pt>
                <c:pt idx="12">
                  <c:v>2549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328</c:v>
                </c:pt>
                <c:pt idx="3">
                  <c:v>280</c:v>
                </c:pt>
                <c:pt idx="6">
                  <c:v>228</c:v>
                </c:pt>
                <c:pt idx="9">
                  <c:v>175</c:v>
                </c:pt>
                <c:pt idx="12">
                  <c:v>118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5416</c:v>
                </c:pt>
                <c:pt idx="3">
                  <c:v>5773</c:v>
                </c:pt>
                <c:pt idx="6">
                  <c:v>5779</c:v>
                </c:pt>
                <c:pt idx="9">
                  <c:v>6047</c:v>
                </c:pt>
                <c:pt idx="12">
                  <c:v>6277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638848"/>
        <c:axId val="16065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638848"/>
        <c:axId val="160657408"/>
      </c:lineChart>
      <c:catAx>
        <c:axId val="1606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657408"/>
        <c:crosses val="autoZero"/>
        <c:auto val="1"/>
        <c:lblAlgn val="ctr"/>
        <c:lblOffset val="100"/>
        <c:tickLblSkip val="1"/>
        <c:tickMarkSkip val="1"/>
        <c:noMultiLvlLbl val="0"/>
      </c:catAx>
      <c:valAx>
        <c:axId val="16065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lt"/>
              <a:ea typeface="+mn-ea"/>
              <a:cs typeface="+mn-cs"/>
            </a:rPr>
            <a:t>臨時地方道整備事業</a:t>
          </a:r>
          <a:r>
            <a:rPr kumimoji="1" lang="ja-JP" altLang="ja-JP" sz="1100">
              <a:solidFill>
                <a:schemeClr val="dk1"/>
              </a:solidFill>
              <a:effectLst/>
              <a:latin typeface="+mn-lt"/>
              <a:ea typeface="+mn-ea"/>
              <a:cs typeface="+mn-cs"/>
            </a:rPr>
            <a:t>等の償還が完了年度を迎えたこともあり、Ｈ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からは減少している。</a:t>
          </a:r>
          <a:endParaRPr lang="ja-JP" altLang="ja-JP" sz="1400">
            <a:effectLst/>
          </a:endParaRPr>
        </a:p>
        <a:p>
          <a:r>
            <a:rPr kumimoji="1" lang="ja-JP" altLang="ja-JP" sz="1100">
              <a:solidFill>
                <a:schemeClr val="dk1"/>
              </a:solidFill>
              <a:effectLst/>
              <a:latin typeface="+mn-lt"/>
              <a:ea typeface="+mn-ea"/>
              <a:cs typeface="+mn-cs"/>
            </a:rPr>
            <a:t>公営企業会計では水道事業会計で高料金対策補助金分</a:t>
          </a:r>
          <a:r>
            <a:rPr kumimoji="1" lang="ja-JP" altLang="en-US" sz="1100">
              <a:solidFill>
                <a:schemeClr val="dk1"/>
              </a:solidFill>
              <a:effectLst/>
              <a:latin typeface="+mn-lt"/>
              <a:ea typeface="+mn-ea"/>
              <a:cs typeface="+mn-cs"/>
            </a:rPr>
            <a:t>が減となったことにより</a:t>
          </a:r>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公営住宅の起債が償還の据え置き期間を終えて、償還が始まることで数値の増加に影響を与える見込。</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endParaRPr>
        </a:p>
        <a:p>
          <a:r>
            <a:rPr kumimoji="1" lang="ja-JP" altLang="ja-JP" sz="1100">
              <a:solidFill>
                <a:schemeClr val="dk1"/>
              </a:solidFill>
              <a:effectLst/>
              <a:latin typeface="+mn-lt"/>
              <a:ea typeface="+mn-ea"/>
              <a:cs typeface="+mn-cs"/>
            </a:rPr>
            <a:t>一般会計の地方債残高が増加しているのは</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の借入を実施していることに起因するものであり、充当可能基金については、震災による復旧・復興関連事業や地方税の減収補填分が震災復興特別交付税で措置されたこと</a:t>
          </a:r>
          <a:r>
            <a:rPr kumimoji="1" lang="ja-JP" altLang="en-US" sz="1100">
              <a:solidFill>
                <a:schemeClr val="dk1"/>
              </a:solidFill>
              <a:effectLst/>
              <a:latin typeface="+mn-lt"/>
              <a:ea typeface="+mn-ea"/>
              <a:cs typeface="+mn-cs"/>
            </a:rPr>
            <a:t>や、今年度からは復興公営住宅を含めた公営住宅の維持管理が問題となることを踏まえ、新たに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町営住宅基金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を創設したことに</a:t>
          </a:r>
          <a:r>
            <a:rPr kumimoji="1" lang="ja-JP" altLang="ja-JP" sz="1100">
              <a:solidFill>
                <a:schemeClr val="dk1"/>
              </a:solidFill>
              <a:effectLst/>
              <a:latin typeface="+mn-lt"/>
              <a:ea typeface="+mn-ea"/>
              <a:cs typeface="+mn-cs"/>
            </a:rPr>
            <a:t>伴い増となってい</a:t>
          </a:r>
          <a:r>
            <a:rPr kumimoji="1" lang="ja-JP" altLang="en-US" sz="1100">
              <a:solidFill>
                <a:schemeClr val="dk1"/>
              </a:solidFill>
              <a:effectLst/>
              <a:latin typeface="+mn-lt"/>
              <a:ea typeface="+mn-ea"/>
              <a:cs typeface="+mn-cs"/>
            </a:rPr>
            <a:t>る。今後は、復興事業の終息とともに</a:t>
          </a:r>
          <a:r>
            <a:rPr kumimoji="1" lang="ja-JP" altLang="ja-JP" sz="1100">
              <a:solidFill>
                <a:schemeClr val="dk1"/>
              </a:solidFill>
              <a:effectLst/>
              <a:latin typeface="+mn-lt"/>
              <a:ea typeface="+mn-ea"/>
              <a:cs typeface="+mn-cs"/>
            </a:rPr>
            <a:t>減少に進む見通し。また、複数年に渡り実施する復興事業もピークを迎え、債務負担行為額に基づく支出予定額も減となった。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高齢化や東日本大震災の影響による著しい人口減少（前年度比較</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人減）による町税の減収等、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165629</xdr:rowOff>
    </xdr:from>
    <xdr:to>
      <xdr:col>7</xdr:col>
      <xdr:colOff>152400</xdr:colOff>
      <xdr:row>43</xdr:row>
      <xdr:rowOff>165629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7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43</xdr:row>
      <xdr:rowOff>165629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165629</xdr:rowOff>
    </xdr:from>
    <xdr:to>
      <xdr:col>3</xdr:col>
      <xdr:colOff>279400</xdr:colOff>
      <xdr:row>44</xdr:row>
      <xdr:rowOff>4233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a:extLst>
            <a:ext uri="{FF2B5EF4-FFF2-40B4-BE49-F238E27FC236}">
              <a16:creationId xmlns:a16="http://schemas.microsoft.com/office/drawing/2014/main" id="{00000000-0008-0000-0300-000053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114829</xdr:rowOff>
    </xdr:from>
    <xdr:to>
      <xdr:col>7</xdr:col>
      <xdr:colOff>203200</xdr:colOff>
      <xdr:row>44</xdr:row>
      <xdr:rowOff>44979</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86906</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114829</xdr:rowOff>
    </xdr:from>
    <xdr:to>
      <xdr:col>6</xdr:col>
      <xdr:colOff>50800</xdr:colOff>
      <xdr:row>44</xdr:row>
      <xdr:rowOff>44979</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29756</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114829</xdr:rowOff>
    </xdr:from>
    <xdr:to>
      <xdr:col>4</xdr:col>
      <xdr:colOff>533400</xdr:colOff>
      <xdr:row>44</xdr:row>
      <xdr:rowOff>44979</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29756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114829</xdr:rowOff>
    </xdr:from>
    <xdr:to>
      <xdr:col>2</xdr:col>
      <xdr:colOff>127000</xdr:colOff>
      <xdr:row>44</xdr:row>
      <xdr:rowOff>44979</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29756</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しており、主な要因としては、</a:t>
          </a:r>
          <a:r>
            <a:rPr kumimoji="1" lang="ja-JP" altLang="en-US" sz="1100">
              <a:solidFill>
                <a:schemeClr val="dk1"/>
              </a:solidFill>
              <a:effectLst/>
              <a:latin typeface="+mn-lt"/>
              <a:ea typeface="+mn-ea"/>
              <a:cs typeface="+mn-cs"/>
            </a:rPr>
            <a:t>普通交付税において平成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年度国勢調査の人口が反映された影響に</a:t>
          </a:r>
          <a:r>
            <a:rPr kumimoji="1" lang="ja-JP" altLang="ja-JP" sz="1100">
              <a:solidFill>
                <a:schemeClr val="dk1"/>
              </a:solidFill>
              <a:effectLst/>
              <a:latin typeface="+mn-lt"/>
              <a:ea typeface="+mn-ea"/>
              <a:cs typeface="+mn-cs"/>
            </a:rPr>
            <a:t>により、普通交付税が</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となったことが要因と考えられる。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、今後見込まれる退職者の偏りを解消するため新規採用職員の拡充や復興事業に対応するための人件費等により、類似団体と比較すると</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4326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65</xdr:row>
      <xdr:rowOff>167132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43260"/>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65</xdr:row>
      <xdr:rowOff>167132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5077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65</xdr:row>
      <xdr:rowOff>114046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5077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149877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116332</xdr:rowOff>
    </xdr:from>
    <xdr:to>
      <xdr:col>4</xdr:col>
      <xdr:colOff>533400</xdr:colOff>
      <xdr:row>66</xdr:row>
      <xdr:rowOff>46482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63246</xdr:rowOff>
    </xdr:from>
    <xdr:to>
      <xdr:col>2</xdr:col>
      <xdr:colOff>127000</xdr:colOff>
      <xdr:row>65</xdr:row>
      <xdr:rowOff>164846</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149623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[244,547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71,170</a:t>
          </a:r>
          <a:r>
            <a:rPr kumimoji="1" lang="ja-JP" altLang="ja-JP" sz="1100">
              <a:solidFill>
                <a:schemeClr val="dk1"/>
              </a:solidFill>
              <a:effectLst/>
              <a:latin typeface="+mn-lt"/>
              <a:ea typeface="+mn-ea"/>
              <a:cs typeface="+mn-cs"/>
            </a:rPr>
            <a:t>円上回る要因は、東日本大震災による著しい人口流出が起こっている反面で復興事業に尽力する人件費を必要としているためと考えられる。前年度比較との</a:t>
          </a:r>
          <a:r>
            <a:rPr kumimoji="1" lang="en-US" altLang="ja-JP" sz="1100">
              <a:solidFill>
                <a:schemeClr val="dk1"/>
              </a:solidFill>
              <a:effectLst/>
              <a:latin typeface="+mn-lt"/>
              <a:ea typeface="+mn-ea"/>
              <a:cs typeface="+mn-cs"/>
            </a:rPr>
            <a:t>7,305</a:t>
          </a:r>
          <a:r>
            <a:rPr kumimoji="1" lang="ja-JP" altLang="ja-JP" sz="1100">
              <a:solidFill>
                <a:schemeClr val="dk1"/>
              </a:solidFill>
              <a:effectLst/>
              <a:latin typeface="+mn-lt"/>
              <a:ea typeface="+mn-ea"/>
              <a:cs typeface="+mn-cs"/>
            </a:rPr>
            <a:t>円増については、</a:t>
          </a:r>
          <a:r>
            <a:rPr kumimoji="1" lang="ja-JP" altLang="en-US" sz="1100">
              <a:solidFill>
                <a:schemeClr val="dk1"/>
              </a:solidFill>
              <a:effectLst/>
              <a:latin typeface="+mn-lt"/>
              <a:ea typeface="+mn-ea"/>
              <a:cs typeface="+mn-cs"/>
            </a:rPr>
            <a:t>沿岸部で実施している、ほ場整備事業に係る換地業務の事業進捗による増加</a:t>
          </a:r>
          <a:r>
            <a:rPr kumimoji="1" lang="ja-JP" altLang="ja-JP" sz="1100">
              <a:solidFill>
                <a:schemeClr val="dk1"/>
              </a:solidFill>
              <a:effectLst/>
              <a:latin typeface="+mn-lt"/>
              <a:ea typeface="+mn-ea"/>
              <a:cs typeface="+mn-cs"/>
            </a:rPr>
            <a:t>が影響をしていると考えられる。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141630</xdr:rowOff>
    </xdr:from>
    <xdr:to>
      <xdr:col>7</xdr:col>
      <xdr:colOff>152400</xdr:colOff>
      <xdr:row>85</xdr:row>
      <xdr:rowOff>5434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43430"/>
          <a:ext cx="8382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152282</xdr:rowOff>
    </xdr:from>
    <xdr:to>
      <xdr:col>6</xdr:col>
      <xdr:colOff>0</xdr:colOff>
      <xdr:row>84</xdr:row>
      <xdr:rowOff>141630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82632"/>
          <a:ext cx="889000" cy="1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152282</xdr:rowOff>
    </xdr:from>
    <xdr:to>
      <xdr:col>4</xdr:col>
      <xdr:colOff>482600</xdr:colOff>
      <xdr:row>86</xdr:row>
      <xdr:rowOff>98256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82632"/>
          <a:ext cx="889000" cy="4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98256</xdr:rowOff>
    </xdr:from>
    <xdr:to>
      <xdr:col>3</xdr:col>
      <xdr:colOff>279400</xdr:colOff>
      <xdr:row>88</xdr:row>
      <xdr:rowOff>59350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842956"/>
          <a:ext cx="889000" cy="30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126084</xdr:rowOff>
    </xdr:from>
    <xdr:to>
      <xdr:col>7</xdr:col>
      <xdr:colOff>203200</xdr:colOff>
      <xdr:row>85</xdr:row>
      <xdr:rowOff>56234</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5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98161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9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244,547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90830</xdr:rowOff>
    </xdr:from>
    <xdr:to>
      <xdr:col>6</xdr:col>
      <xdr:colOff>50800</xdr:colOff>
      <xdr:row>85</xdr:row>
      <xdr:rowOff>20980</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4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5757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7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237,242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101482</xdr:rowOff>
    </xdr:from>
    <xdr:to>
      <xdr:col>4</xdr:col>
      <xdr:colOff>533400</xdr:colOff>
      <xdr:row>84</xdr:row>
      <xdr:rowOff>31632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3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16409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1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203,923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47456</xdr:rowOff>
    </xdr:from>
    <xdr:to>
      <xdr:col>3</xdr:col>
      <xdr:colOff>330200</xdr:colOff>
      <xdr:row>86</xdr:row>
      <xdr:rowOff>149056</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7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133833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87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299,307</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8550</xdr:rowOff>
    </xdr:from>
    <xdr:to>
      <xdr:col>2</xdr:col>
      <xdr:colOff>127000</xdr:colOff>
      <xdr:row>88</xdr:row>
      <xdr:rowOff>110150</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50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94927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51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今後も国の動向に準拠しながら適正な運営を進める。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83</xdr:row>
      <xdr:rowOff>29936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30477"/>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143027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615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97064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961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86</xdr:row>
      <xdr:rowOff>90109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984514"/>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158041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87884</xdr:rowOff>
    </xdr:from>
    <xdr:to>
      <xdr:col>24</xdr:col>
      <xdr:colOff>558800</xdr:colOff>
      <xdr:row>62</xdr:row>
      <xdr:rowOff>124883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17784"/>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50884</xdr:rowOff>
    </xdr:from>
    <xdr:to>
      <xdr:col>23</xdr:col>
      <xdr:colOff>406400</xdr:colOff>
      <xdr:row>62</xdr:row>
      <xdr:rowOff>87884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8078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157183</xdr:rowOff>
    </xdr:from>
    <xdr:to>
      <xdr:col>22</xdr:col>
      <xdr:colOff>203200</xdr:colOff>
      <xdr:row>62</xdr:row>
      <xdr:rowOff>50884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156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93642</xdr:rowOff>
    </xdr:from>
    <xdr:to>
      <xdr:col>21</xdr:col>
      <xdr:colOff>0</xdr:colOff>
      <xdr:row>61</xdr:row>
      <xdr:rowOff>157183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2092"/>
          <a:ext cx="889000" cy="6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68682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71899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46160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37084</xdr:rowOff>
    </xdr:from>
    <xdr:to>
      <xdr:col>23</xdr:col>
      <xdr:colOff>457200</xdr:colOff>
      <xdr:row>62</xdr:row>
      <xdr:rowOff>138684</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123461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84</xdr:rowOff>
    </xdr:from>
    <xdr:to>
      <xdr:col>22</xdr:col>
      <xdr:colOff>254000</xdr:colOff>
      <xdr:row>62</xdr:row>
      <xdr:rowOff>101684</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86461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106383</xdr:rowOff>
    </xdr:from>
    <xdr:to>
      <xdr:col>21</xdr:col>
      <xdr:colOff>50800</xdr:colOff>
      <xdr:row>62</xdr:row>
      <xdr:rowOff>36533</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21310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5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42842</xdr:rowOff>
    </xdr:from>
    <xdr:to>
      <xdr:col>19</xdr:col>
      <xdr:colOff>533400</xdr:colOff>
      <xdr:row>61</xdr:row>
      <xdr:rowOff>144442</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5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129219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過去に借入れた</a:t>
          </a:r>
          <a:r>
            <a:rPr lang="ja-JP" altLang="ja-JP" sz="1100" u="none">
              <a:solidFill>
                <a:schemeClr val="dk1"/>
              </a:solidFill>
              <a:effectLst/>
              <a:latin typeface="+mn-lt"/>
              <a:ea typeface="+mn-ea"/>
              <a:cs typeface="+mn-cs"/>
            </a:rPr>
            <a:t>臨時地方道整備事業</a:t>
          </a:r>
          <a:r>
            <a:rPr lang="ja-JP" altLang="en-US" sz="1100" u="none">
              <a:solidFill>
                <a:schemeClr val="dk1"/>
              </a:solidFill>
              <a:effectLst/>
              <a:latin typeface="+mn-lt"/>
              <a:ea typeface="+mn-ea"/>
              <a:cs typeface="+mn-cs"/>
            </a:rPr>
            <a:t>や</a:t>
          </a:r>
          <a:r>
            <a:rPr lang="ja-JP" altLang="ja-JP" sz="1100" u="none">
              <a:solidFill>
                <a:schemeClr val="dk1"/>
              </a:solidFill>
              <a:effectLst/>
              <a:latin typeface="+mn-lt"/>
              <a:ea typeface="+mn-ea"/>
              <a:cs typeface="+mn-cs"/>
            </a:rPr>
            <a:t>国営かんがい排水対策事業</a:t>
          </a:r>
          <a:r>
            <a:rPr kumimoji="1" lang="ja-JP" altLang="ja-JP" sz="1100">
              <a:solidFill>
                <a:schemeClr val="dk1"/>
              </a:solidFill>
              <a:effectLst/>
              <a:latin typeface="+mn-lt"/>
              <a:ea typeface="+mn-ea"/>
              <a:cs typeface="+mn-cs"/>
            </a:rPr>
            <a:t>の償還が一昨年で終了したこと</a:t>
          </a:r>
          <a:r>
            <a:rPr kumimoji="1" lang="ja-JP" altLang="en-US" sz="1100">
              <a:solidFill>
                <a:schemeClr val="dk1"/>
              </a:solidFill>
              <a:effectLst/>
              <a:latin typeface="+mn-lt"/>
              <a:ea typeface="+mn-ea"/>
              <a:cs typeface="+mn-cs"/>
            </a:rPr>
            <a:t>や</a:t>
          </a:r>
          <a:r>
            <a:rPr kumimoji="0" lang="ja-JP" altLang="en-US" sz="1100" u="none">
              <a:solidFill>
                <a:schemeClr val="dk1"/>
              </a:solidFill>
              <a:effectLst/>
              <a:latin typeface="+mn-lt"/>
              <a:ea typeface="+mn-ea"/>
              <a:cs typeface="+mn-cs"/>
            </a:rPr>
            <a:t>復興</a:t>
          </a:r>
          <a:r>
            <a:rPr lang="ja-JP" altLang="ja-JP" sz="1100" u="none">
              <a:solidFill>
                <a:schemeClr val="dk1"/>
              </a:solidFill>
              <a:effectLst/>
              <a:latin typeface="+mn-lt"/>
              <a:ea typeface="+mn-ea"/>
              <a:cs typeface="+mn-cs"/>
            </a:rPr>
            <a:t>公営住宅の完成引渡しに伴い、入居者からの家賃収入が増えたため</a:t>
          </a:r>
          <a:r>
            <a:rPr kumimoji="1" lang="ja-JP" altLang="ja-JP" sz="1100">
              <a:solidFill>
                <a:schemeClr val="dk1"/>
              </a:solidFill>
              <a:effectLst/>
              <a:latin typeface="+mn-lt"/>
              <a:ea typeface="+mn-ea"/>
              <a:cs typeface="+mn-cs"/>
            </a:rPr>
            <a:t>前年比ではポイントを下げている。しかし、東日本大震災以降は被災した町民が入居するための</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公営住宅建設事業や市街地整備に関連する町道等の整備を進めるために多額の地方債を発行して</a:t>
          </a:r>
          <a:r>
            <a:rPr kumimoji="1" lang="ja-JP" altLang="en-US" sz="1100">
              <a:solidFill>
                <a:schemeClr val="dk1"/>
              </a:solidFill>
              <a:effectLst/>
              <a:latin typeface="+mn-lt"/>
              <a:ea typeface="+mn-ea"/>
              <a:cs typeface="+mn-cs"/>
            </a:rPr>
            <a:t>いることや</a:t>
          </a:r>
          <a:r>
            <a:rPr kumimoji="1" lang="ja-JP" altLang="ja-JP" sz="1100">
              <a:solidFill>
                <a:schemeClr val="dk1"/>
              </a:solidFill>
              <a:effectLst/>
              <a:latin typeface="+mn-lt"/>
              <a:ea typeface="+mn-ea"/>
              <a:cs typeface="+mn-cs"/>
            </a:rPr>
            <a:t>、２９年度以降も、各種復興事業</a:t>
          </a:r>
          <a:r>
            <a:rPr kumimoji="1" lang="ja-JP" altLang="en-US" sz="1100">
              <a:solidFill>
                <a:schemeClr val="dk1"/>
              </a:solidFill>
              <a:effectLst/>
              <a:latin typeface="+mn-lt"/>
              <a:ea typeface="+mn-ea"/>
              <a:cs typeface="+mn-cs"/>
            </a:rPr>
            <a:t>や各種過疎対策事業</a:t>
          </a:r>
          <a:r>
            <a:rPr kumimoji="1" lang="ja-JP" altLang="ja-JP" sz="1100">
              <a:solidFill>
                <a:schemeClr val="dk1"/>
              </a:solidFill>
              <a:effectLst/>
              <a:latin typeface="+mn-lt"/>
              <a:ea typeface="+mn-ea"/>
              <a:cs typeface="+mn-cs"/>
            </a:rPr>
            <a:t>の財源として多額の地方債発行が見込まれている（庁舎建設事業等）こと等本数値は増加の推移が想定される。今後も迅速な生活再建を進める中で公平な世代間の負担とのバランスを注視していく。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1411</xdr:rowOff>
    </xdr:from>
    <xdr:to>
      <xdr:col>24</xdr:col>
      <xdr:colOff>558800</xdr:colOff>
      <xdr:row>44</xdr:row>
      <xdr:rowOff>57855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73761"/>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57855</xdr:rowOff>
    </xdr:from>
    <xdr:to>
      <xdr:col>23</xdr:col>
      <xdr:colOff>406400</xdr:colOff>
      <xdr:row>45</xdr:row>
      <xdr:rowOff>33867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6016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33867</xdr:rowOff>
    </xdr:from>
    <xdr:to>
      <xdr:col>22</xdr:col>
      <xdr:colOff>203200</xdr:colOff>
      <xdr:row>45</xdr:row>
      <xdr:rowOff>114300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33867</xdr:rowOff>
    </xdr:from>
    <xdr:to>
      <xdr:col>21</xdr:col>
      <xdr:colOff>0</xdr:colOff>
      <xdr:row>45</xdr:row>
      <xdr:rowOff>114300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28222</xdr:rowOff>
    </xdr:from>
    <xdr:to>
      <xdr:col>21</xdr:col>
      <xdr:colOff>50800</xdr:colOff>
      <xdr:row>42</xdr:row>
      <xdr:rowOff>129822</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122061</xdr:rowOff>
    </xdr:from>
    <xdr:to>
      <xdr:col>24</xdr:col>
      <xdr:colOff>609600</xdr:colOff>
      <xdr:row>43</xdr:row>
      <xdr:rowOff>52211</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94138</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7055</xdr:rowOff>
    </xdr:from>
    <xdr:to>
      <xdr:col>23</xdr:col>
      <xdr:colOff>457200</xdr:colOff>
      <xdr:row>44</xdr:row>
      <xdr:rowOff>108655</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129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93432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154517</xdr:rowOff>
    </xdr:from>
    <xdr:to>
      <xdr:col>22</xdr:col>
      <xdr:colOff>254000</xdr:colOff>
      <xdr:row>45</xdr:row>
      <xdr:rowOff>84667</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69444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63500</xdr:rowOff>
    </xdr:from>
    <xdr:to>
      <xdr:col>21</xdr:col>
      <xdr:colOff>50800</xdr:colOff>
      <xdr:row>45</xdr:row>
      <xdr:rowOff>165100</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4351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78800</xdr:rowOff>
    </xdr:from>
    <xdr:to>
      <xdr:col>22</xdr:col>
      <xdr:colOff>254000</xdr:colOff>
      <xdr:row>17</xdr:row>
      <xdr:rowOff>8950</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146594</xdr:rowOff>
    </xdr:from>
    <xdr:to>
      <xdr:col>21</xdr:col>
      <xdr:colOff>50800</xdr:colOff>
      <xdr:row>17</xdr:row>
      <xdr:rowOff>76744</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39</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39</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39</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73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また、前</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増加しており、</a:t>
          </a:r>
          <a:r>
            <a:rPr kumimoji="1" lang="ja-JP" altLang="en-US" sz="1100">
              <a:solidFill>
                <a:schemeClr val="dk1"/>
              </a:solidFill>
              <a:effectLst/>
              <a:latin typeface="+mn-lt"/>
              <a:ea typeface="+mn-ea"/>
              <a:cs typeface="+mn-cs"/>
            </a:rPr>
            <a:t>公共施設総合管理計画策定費用や電算システムセキュリティ強靭化対策費用</a:t>
          </a:r>
          <a:r>
            <a:rPr kumimoji="1" lang="ja-JP" altLang="ja-JP" sz="1100">
              <a:solidFill>
                <a:schemeClr val="dk1"/>
              </a:solidFill>
              <a:effectLst/>
              <a:latin typeface="+mn-lt"/>
              <a:ea typeface="+mn-ea"/>
              <a:cs typeface="+mn-cs"/>
            </a:rPr>
            <a:t>が主な要因と考えられる。</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187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1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15</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6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66040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5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類似団体・宮城県平均と比較しても低い数値であるが、県内４位の高齢化率（</a:t>
          </a:r>
          <a:r>
            <a:rPr kumimoji="1" lang="en-US" altLang="ja-JP" sz="1100">
              <a:solidFill>
                <a:schemeClr val="dk1"/>
              </a:solidFill>
              <a:effectLst/>
              <a:latin typeface="+mn-lt"/>
              <a:ea typeface="+mn-ea"/>
              <a:cs typeface="+mn-cs"/>
            </a:rPr>
            <a:t>37.1</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子ども医療費助成</a:t>
          </a:r>
          <a:r>
            <a:rPr kumimoji="1" lang="ja-JP" altLang="en-US" sz="1100">
              <a:solidFill>
                <a:schemeClr val="dk1"/>
              </a:solidFill>
              <a:effectLst/>
              <a:latin typeface="+mn-lt"/>
              <a:ea typeface="+mn-ea"/>
              <a:cs typeface="+mn-cs"/>
            </a:rPr>
            <a:t>について、平成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月から</a:t>
          </a:r>
          <a:r>
            <a:rPr lang="ja-JP" altLang="en-US" sz="1100" b="0" i="0" u="none" strike="noStrike" baseline="0">
              <a:solidFill>
                <a:schemeClr val="dk1"/>
              </a:solidFill>
              <a:latin typeface="+mn-lt"/>
              <a:ea typeface="+mn-ea"/>
              <a:cs typeface="+mn-cs"/>
            </a:rPr>
            <a:t>小学校～中学校終了までの外来医療費の一部の助成を</a:t>
          </a:r>
          <a:r>
            <a:rPr kumimoji="1" lang="ja-JP" altLang="en-US" sz="1100">
              <a:solidFill>
                <a:schemeClr val="dk1"/>
              </a:solidFill>
              <a:effectLst/>
              <a:latin typeface="+mn-lt"/>
              <a:ea typeface="+mn-ea"/>
              <a:cs typeface="+mn-cs"/>
            </a:rPr>
            <a:t>拡充したことにより若干の増加傾向にある。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220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10414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282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131572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28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131572</xdr:rowOff>
    </xdr:from>
    <xdr:to>
      <xdr:col>21</xdr:col>
      <xdr:colOff>361950</xdr:colOff>
      <xdr:row>56</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10414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147591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71391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法的の企業会計である上水道・下水道事業会計へ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前</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増加しており、</a:t>
          </a:r>
          <a:r>
            <a:rPr kumimoji="1" lang="ja-JP" altLang="en-US" sz="1100">
              <a:solidFill>
                <a:schemeClr val="dk1"/>
              </a:solidFill>
              <a:effectLst/>
              <a:latin typeface="+mn-lt"/>
              <a:ea typeface="+mn-ea"/>
              <a:cs typeface="+mn-cs"/>
            </a:rPr>
            <a:t>独自施策である定住促進事業の増加</a:t>
          </a:r>
          <a:r>
            <a:rPr kumimoji="1" lang="ja-JP" altLang="ja-JP" sz="1100">
              <a:solidFill>
                <a:schemeClr val="dk1"/>
              </a:solidFill>
              <a:effectLst/>
              <a:latin typeface="+mn-lt"/>
              <a:ea typeface="+mn-ea"/>
              <a:cs typeface="+mn-cs"/>
            </a:rPr>
            <a:t>が主な要因と考えられる。</a:t>
          </a:r>
          <a:endParaRPr lang="ja-JP" altLang="ja-JP" sz="14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168148</xdr:rowOff>
    </xdr:from>
    <xdr:to>
      <xdr:col>24</xdr:col>
      <xdr:colOff>31750</xdr:colOff>
      <xdr:row>39</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6832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168148</xdr:rowOff>
    </xdr:from>
    <xdr:to>
      <xdr:col>22</xdr:col>
      <xdr:colOff>565150</xdr:colOff>
      <xdr:row>39</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6832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165862</xdr:rowOff>
    </xdr:from>
    <xdr:to>
      <xdr:col>21</xdr:col>
      <xdr:colOff>361950</xdr:colOff>
      <xdr:row>40</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852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78994</xdr:rowOff>
    </xdr:from>
    <xdr:to>
      <xdr:col>20</xdr:col>
      <xdr:colOff>158750</xdr:colOff>
      <xdr:row>40</xdr:row>
      <xdr:rowOff>8128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7655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28194</xdr:rowOff>
    </xdr:from>
    <xdr:to>
      <xdr:col>24</xdr:col>
      <xdr:colOff>82550</xdr:colOff>
      <xdr:row>39</xdr:row>
      <xdr:rowOff>129794</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108221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117348</xdr:rowOff>
    </xdr:from>
    <xdr:to>
      <xdr:col>22</xdr:col>
      <xdr:colOff>615950</xdr:colOff>
      <xdr:row>39</xdr:row>
      <xdr:rowOff>47498</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32275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115062</xdr:rowOff>
    </xdr:from>
    <xdr:to>
      <xdr:col>21</xdr:col>
      <xdr:colOff>412750</xdr:colOff>
      <xdr:row>40</xdr:row>
      <xdr:rowOff>45212</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29989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128778</xdr:rowOff>
    </xdr:from>
    <xdr:to>
      <xdr:col>20</xdr:col>
      <xdr:colOff>209550</xdr:colOff>
      <xdr:row>40</xdr:row>
      <xdr:rowOff>58928</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43705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28194</xdr:rowOff>
    </xdr:from>
    <xdr:to>
      <xdr:col>19</xdr:col>
      <xdr:colOff>6350</xdr:colOff>
      <xdr:row>39</xdr:row>
      <xdr:rowOff>129794</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114571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下回ったことが考えられる。しかし、東日本大震災以降は被災した町民が入居するための復興公営住宅建設事業や市街地整備に関連する町道等の整備を進めるために多額の地方債を発行していることや、２９年度以降も、各種復興事業や各種過疎対策事業の財源として多額の地方債発行が見込まれている（庁舎建設事業等）こと等本数値は増加の推移が想定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他事業については、極力、起債に依存しない事業となるよう財政運営に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117856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8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77</xdr:row>
      <xdr:rowOff>51563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60706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78</xdr:row>
      <xdr:rowOff>17272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62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公債費以外の経常経費はこれまで同水準で維持してきたが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から震災復興に要する人件費の</a:t>
          </a:r>
          <a:r>
            <a:rPr kumimoji="1" lang="ja-JP" altLang="en-US" sz="1100">
              <a:solidFill>
                <a:schemeClr val="dk1"/>
              </a:solidFill>
              <a:effectLst/>
              <a:latin typeface="+mn-lt"/>
              <a:ea typeface="+mn-ea"/>
              <a:cs typeface="+mn-cs"/>
            </a:rPr>
            <a:t>増加や、防災集団移転により買取った土地の維持管理費用が増加していることに加え、人</a:t>
          </a:r>
          <a:r>
            <a:rPr kumimoji="1" lang="ja-JP" altLang="ja-JP" sz="1100">
              <a:solidFill>
                <a:schemeClr val="dk1"/>
              </a:solidFill>
              <a:effectLst/>
              <a:latin typeface="+mn-lt"/>
              <a:ea typeface="+mn-ea"/>
              <a:cs typeface="+mn-cs"/>
            </a:rPr>
            <a:t>口流出等に影響する収入の減少が進んでおり、前年</a:t>
          </a:r>
          <a:r>
            <a:rPr kumimoji="1" lang="ja-JP" altLang="en-US" sz="1100">
              <a:solidFill>
                <a:schemeClr val="dk1"/>
              </a:solidFill>
              <a:effectLst/>
              <a:latin typeface="+mn-lt"/>
              <a:ea typeface="+mn-ea"/>
              <a:cs typeface="+mn-cs"/>
            </a:rPr>
            <a:t>と比較し</a:t>
          </a:r>
          <a:r>
            <a:rPr kumimoji="1" lang="ja-JP" altLang="ja-JP"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80</xdr:row>
      <xdr:rowOff>39370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1247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79</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1247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79</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810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107950</xdr:rowOff>
    </xdr:from>
    <xdr:to>
      <xdr:col>20</xdr:col>
      <xdr:colOff>158750</xdr:colOff>
      <xdr:row>78</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8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68597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99061</xdr:rowOff>
    </xdr:from>
    <xdr:to>
      <xdr:col>21</xdr:col>
      <xdr:colOff>412750</xdr:colOff>
      <xdr:row>80</xdr:row>
      <xdr:rowOff>29211</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宮城県山元町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44727</xdr:rowOff>
    </xdr:from>
    <xdr:to>
      <xdr:col>4</xdr:col>
      <xdr:colOff>1117600</xdr:colOff>
      <xdr:row>16</xdr:row>
      <xdr:rowOff>74651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5552"/>
          <a:ext cx="6477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44727</xdr:rowOff>
    </xdr:from>
    <xdr:to>
      <xdr:col>4</xdr:col>
      <xdr:colOff>469900</xdr:colOff>
      <xdr:row>16</xdr:row>
      <xdr:rowOff>107698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5552"/>
          <a:ext cx="698500" cy="6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107698</xdr:rowOff>
    </xdr:from>
    <xdr:to>
      <xdr:col>3</xdr:col>
      <xdr:colOff>904875</xdr:colOff>
      <xdr:row>17</xdr:row>
      <xdr:rowOff>8555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8523"/>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8555</xdr:rowOff>
    </xdr:from>
    <xdr:to>
      <xdr:col>3</xdr:col>
      <xdr:colOff>206375</xdr:colOff>
      <xdr:row>17</xdr:row>
      <xdr:rowOff>58031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0830"/>
          <a:ext cx="698500" cy="49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23851</xdr:rowOff>
    </xdr:from>
    <xdr:to>
      <xdr:col>5</xdr:col>
      <xdr:colOff>34925</xdr:colOff>
      <xdr:row>16</xdr:row>
      <xdr:rowOff>125451</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40378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5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140,620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165377</xdr:rowOff>
    </xdr:from>
    <xdr:to>
      <xdr:col>4</xdr:col>
      <xdr:colOff>520700</xdr:colOff>
      <xdr:row>16</xdr:row>
      <xdr:rowOff>95527</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105704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56898</xdr:rowOff>
    </xdr:from>
    <xdr:to>
      <xdr:col>3</xdr:col>
      <xdr:colOff>955675</xdr:colOff>
      <xdr:row>16</xdr:row>
      <xdr:rowOff>158498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84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168675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1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129205</xdr:rowOff>
    </xdr:from>
    <xdr:to>
      <xdr:col>3</xdr:col>
      <xdr:colOff>257175</xdr:colOff>
      <xdr:row>17</xdr:row>
      <xdr:rowOff>59355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2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69532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7231</xdr:rowOff>
    </xdr:from>
    <xdr:to>
      <xdr:col>2</xdr:col>
      <xdr:colOff>692150</xdr:colOff>
      <xdr:row>17</xdr:row>
      <xdr:rowOff>108831</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6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119008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79712</xdr:rowOff>
    </xdr:from>
    <xdr:to>
      <xdr:col>4</xdr:col>
      <xdr:colOff>1117600</xdr:colOff>
      <xdr:row>35</xdr:row>
      <xdr:rowOff>332380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90062"/>
          <a:ext cx="647700" cy="25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79712</xdr:rowOff>
    </xdr:from>
    <xdr:to>
      <xdr:col>4</xdr:col>
      <xdr:colOff>469900</xdr:colOff>
      <xdr:row>35</xdr:row>
      <xdr:rowOff>202438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90062"/>
          <a:ext cx="698500" cy="12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281011</xdr:rowOff>
    </xdr:from>
    <xdr:to>
      <xdr:col>3</xdr:col>
      <xdr:colOff>904875</xdr:colOff>
      <xdr:row>35</xdr:row>
      <xdr:rowOff>202438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48461"/>
          <a:ext cx="698500" cy="26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273402</xdr:rowOff>
    </xdr:from>
    <xdr:to>
      <xdr:col>3</xdr:col>
      <xdr:colOff>206375</xdr:colOff>
      <xdr:row>34</xdr:row>
      <xdr:rowOff>281011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40852"/>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281580</xdr:rowOff>
    </xdr:from>
    <xdr:to>
      <xdr:col>5</xdr:col>
      <xdr:colOff>34925</xdr:colOff>
      <xdr:row>36</xdr:row>
      <xdr:rowOff>40280</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689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126657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3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28912</xdr:rowOff>
    </xdr:from>
    <xdr:to>
      <xdr:col>4</xdr:col>
      <xdr:colOff>520700</xdr:colOff>
      <xdr:row>35</xdr:row>
      <xdr:rowOff>130512</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663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140690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151638</xdr:rowOff>
    </xdr:from>
    <xdr:to>
      <xdr:col>3</xdr:col>
      <xdr:colOff>955675</xdr:colOff>
      <xdr:row>35</xdr:row>
      <xdr:rowOff>253238</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676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263415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3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230211</xdr:rowOff>
    </xdr:from>
    <xdr:to>
      <xdr:col>3</xdr:col>
      <xdr:colOff>257175</xdr:colOff>
      <xdr:row>34</xdr:row>
      <xdr:rowOff>331811</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649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341988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222602</xdr:rowOff>
    </xdr:from>
    <xdr:to>
      <xdr:col>2</xdr:col>
      <xdr:colOff>692150</xdr:colOff>
      <xdr:row>34</xdr:row>
      <xdr:rowOff>324202</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6490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334379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5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18597</xdr:rowOff>
    </xdr:from>
    <xdr:to>
      <xdr:col>6</xdr:col>
      <xdr:colOff>511175</xdr:colOff>
      <xdr:row>34</xdr:row>
      <xdr:rowOff>45636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7897"/>
          <a:ext cx="8382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45636</xdr:rowOff>
    </xdr:from>
    <xdr:to>
      <xdr:col>5</xdr:col>
      <xdr:colOff>358775</xdr:colOff>
      <xdr:row>34</xdr:row>
      <xdr:rowOff>102460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4936"/>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102460</xdr:rowOff>
    </xdr:from>
    <xdr:to>
      <xdr:col>4</xdr:col>
      <xdr:colOff>155575</xdr:colOff>
      <xdr:row>35</xdr:row>
      <xdr:rowOff>27642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31760"/>
          <a:ext cx="889000" cy="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134829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27642</xdr:rowOff>
    </xdr:from>
    <xdr:to>
      <xdr:col>2</xdr:col>
      <xdr:colOff>638175</xdr:colOff>
      <xdr:row>35</xdr:row>
      <xdr:rowOff>77695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28392"/>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121374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139247</xdr:rowOff>
    </xdr:from>
    <xdr:to>
      <xdr:col>6</xdr:col>
      <xdr:colOff>561975</xdr:colOff>
      <xdr:row>34</xdr:row>
      <xdr:rowOff>69397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7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162124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166286</xdr:rowOff>
    </xdr:from>
    <xdr:to>
      <xdr:col>5</xdr:col>
      <xdr:colOff>409575</xdr:colOff>
      <xdr:row>34</xdr:row>
      <xdr:rowOff>96436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112963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59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51660</xdr:rowOff>
    </xdr:from>
    <xdr:to>
      <xdr:col>4</xdr:col>
      <xdr:colOff>206375</xdr:colOff>
      <xdr:row>34</xdr:row>
      <xdr:rowOff>153260</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8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169787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65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148292</xdr:rowOff>
    </xdr:from>
    <xdr:to>
      <xdr:col>3</xdr:col>
      <xdr:colOff>3175</xdr:colOff>
      <xdr:row>35</xdr:row>
      <xdr:rowOff>78442</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59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94969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5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26895</xdr:rowOff>
    </xdr:from>
    <xdr:to>
      <xdr:col>1</xdr:col>
      <xdr:colOff>485775</xdr:colOff>
      <xdr:row>35</xdr:row>
      <xdr:rowOff>128495</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0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145022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98566</xdr:rowOff>
    </xdr:from>
    <xdr:to>
      <xdr:col>6</xdr:col>
      <xdr:colOff>510540</xdr:colOff>
      <xdr:row>57</xdr:row>
      <xdr:rowOff>123524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013966"/>
          <a:ext cx="1270" cy="88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127351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57</xdr:row>
      <xdr:rowOff>123524</xdr:rowOff>
    </xdr:from>
    <xdr:to>
      <xdr:col>6</xdr:col>
      <xdr:colOff>600075</xdr:colOff>
      <xdr:row>57</xdr:row>
      <xdr:rowOff>123524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9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45243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78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52</xdr:row>
      <xdr:rowOff>98566</xdr:rowOff>
    </xdr:from>
    <xdr:to>
      <xdr:col>6</xdr:col>
      <xdr:colOff>600075</xdr:colOff>
      <xdr:row>52</xdr:row>
      <xdr:rowOff>98566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0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106023</xdr:rowOff>
    </xdr:from>
    <xdr:to>
      <xdr:col>6</xdr:col>
      <xdr:colOff>511175</xdr:colOff>
      <xdr:row>55</xdr:row>
      <xdr:rowOff>128435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35773"/>
          <a:ext cx="8382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1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32052</xdr:rowOff>
    </xdr:from>
    <xdr:to>
      <xdr:col>6</xdr:col>
      <xdr:colOff>561975</xdr:colOff>
      <xdr:row>56</xdr:row>
      <xdr:rowOff>133652</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128435</xdr:rowOff>
    </xdr:from>
    <xdr:to>
      <xdr:col>5</xdr:col>
      <xdr:colOff>358775</xdr:colOff>
      <xdr:row>56</xdr:row>
      <xdr:rowOff>65515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58185"/>
          <a:ext cx="889000" cy="1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103436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108185</xdr:rowOff>
    </xdr:from>
    <xdr:to>
      <xdr:col>4</xdr:col>
      <xdr:colOff>155575</xdr:colOff>
      <xdr:row>56</xdr:row>
      <xdr:rowOff>65515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195035"/>
          <a:ext cx="889000" cy="47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29869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116159</xdr:rowOff>
    </xdr:from>
    <xdr:to>
      <xdr:col>2</xdr:col>
      <xdr:colOff>638175</xdr:colOff>
      <xdr:row>53</xdr:row>
      <xdr:rowOff>108185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8860109"/>
          <a:ext cx="889000" cy="3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55223</xdr:rowOff>
    </xdr:from>
    <xdr:to>
      <xdr:col>6</xdr:col>
      <xdr:colOff>561975</xdr:colOff>
      <xdr:row>55</xdr:row>
      <xdr:rowOff>156823</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78100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3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77635</xdr:rowOff>
    </xdr:from>
    <xdr:to>
      <xdr:col>5</xdr:col>
      <xdr:colOff>409575</xdr:colOff>
      <xdr:row>56</xdr:row>
      <xdr:rowOff>7785</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24312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4" y="9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14715</xdr:rowOff>
    </xdr:from>
    <xdr:to>
      <xdr:col>4</xdr:col>
      <xdr:colOff>206375</xdr:colOff>
      <xdr:row>56</xdr:row>
      <xdr:rowOff>116315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6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132842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9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57385</xdr:rowOff>
    </xdr:from>
    <xdr:to>
      <xdr:col>3</xdr:col>
      <xdr:colOff>3175</xdr:colOff>
      <xdr:row>53</xdr:row>
      <xdr:rowOff>158985</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1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4062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4" y="891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194,393</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65359</xdr:rowOff>
    </xdr:from>
    <xdr:to>
      <xdr:col>1</xdr:col>
      <xdr:colOff>485775</xdr:colOff>
      <xdr:row>51</xdr:row>
      <xdr:rowOff>166959</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88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12036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4" y="85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59736</xdr:rowOff>
    </xdr:from>
    <xdr:to>
      <xdr:col>6</xdr:col>
      <xdr:colOff>511175</xdr:colOff>
      <xdr:row>77</xdr:row>
      <xdr:rowOff>75395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61386"/>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75395</xdr:rowOff>
    </xdr:from>
    <xdr:to>
      <xdr:col>5</xdr:col>
      <xdr:colOff>358775</xdr:colOff>
      <xdr:row>77</xdr:row>
      <xdr:rowOff>164320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7704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142625</xdr:rowOff>
    </xdr:from>
    <xdr:to>
      <xdr:col>4</xdr:col>
      <xdr:colOff>155575</xdr:colOff>
      <xdr:row>77</xdr:row>
      <xdr:rowOff>164320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44275"/>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66870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142625</xdr:rowOff>
    </xdr:from>
    <xdr:to>
      <xdr:col>2</xdr:col>
      <xdr:colOff>638175</xdr:colOff>
      <xdr:row>78</xdr:row>
      <xdr:rowOff>31801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44275"/>
          <a:ext cx="889000" cy="6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4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83627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4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8936</xdr:rowOff>
    </xdr:from>
    <xdr:to>
      <xdr:col>6</xdr:col>
      <xdr:colOff>561975</xdr:colOff>
      <xdr:row>77</xdr:row>
      <xdr:rowOff>110536</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2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31813</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24595</xdr:rowOff>
    </xdr:from>
    <xdr:to>
      <xdr:col>5</xdr:col>
      <xdr:colOff>409575</xdr:colOff>
      <xdr:row>77</xdr:row>
      <xdr:rowOff>126195</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2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142722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0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113520</xdr:rowOff>
    </xdr:from>
    <xdr:to>
      <xdr:col>4</xdr:col>
      <xdr:colOff>206375</xdr:colOff>
      <xdr:row>78</xdr:row>
      <xdr:rowOff>43670</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60197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30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91825</xdr:rowOff>
    </xdr:from>
    <xdr:to>
      <xdr:col>3</xdr:col>
      <xdr:colOff>3175</xdr:colOff>
      <xdr:row>78</xdr:row>
      <xdr:rowOff>21975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2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38502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30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152451</xdr:rowOff>
    </xdr:from>
    <xdr:to>
      <xdr:col>1</xdr:col>
      <xdr:colOff>485775</xdr:colOff>
      <xdr:row>78</xdr:row>
      <xdr:rowOff>82601</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99128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7" y="131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17951</xdr:rowOff>
    </xdr:from>
    <xdr:to>
      <xdr:col>6</xdr:col>
      <xdr:colOff>511175</xdr:colOff>
      <xdr:row>98</xdr:row>
      <xdr:rowOff>143015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20051"/>
          <a:ext cx="8382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143015</xdr:rowOff>
    </xdr:from>
    <xdr:to>
      <xdr:col>5</xdr:col>
      <xdr:colOff>358775</xdr:colOff>
      <xdr:row>98</xdr:row>
      <xdr:rowOff>146901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451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146901</xdr:rowOff>
    </xdr:from>
    <xdr:to>
      <xdr:col>4</xdr:col>
      <xdr:colOff>155575</xdr:colOff>
      <xdr:row>99</xdr:row>
      <xdr:rowOff>42393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490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42393</xdr:rowOff>
    </xdr:from>
    <xdr:to>
      <xdr:col>2</xdr:col>
      <xdr:colOff>638175</xdr:colOff>
      <xdr:row>99</xdr:row>
      <xdr:rowOff>88779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15943"/>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153973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138601</xdr:rowOff>
    </xdr:from>
    <xdr:to>
      <xdr:col>6</xdr:col>
      <xdr:colOff>561975</xdr:colOff>
      <xdr:row>98</xdr:row>
      <xdr:rowOff>68751</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117028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92215</xdr:rowOff>
    </xdr:from>
    <xdr:to>
      <xdr:col>5</xdr:col>
      <xdr:colOff>409575</xdr:colOff>
      <xdr:row>99</xdr:row>
      <xdr:rowOff>22365</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13492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96101</xdr:rowOff>
    </xdr:from>
    <xdr:to>
      <xdr:col>4</xdr:col>
      <xdr:colOff>206375</xdr:colOff>
      <xdr:row>99</xdr:row>
      <xdr:rowOff>26251</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17378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163043</xdr:rowOff>
    </xdr:from>
    <xdr:to>
      <xdr:col>3</xdr:col>
      <xdr:colOff>3175</xdr:colOff>
      <xdr:row>99</xdr:row>
      <xdr:rowOff>93193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9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84320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5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37979</xdr:rowOff>
    </xdr:from>
    <xdr:to>
      <xdr:col>1</xdr:col>
      <xdr:colOff>485775</xdr:colOff>
      <xdr:row>99</xdr:row>
      <xdr:rowOff>139579</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70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130706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29</xdr:row>
      <xdr:rowOff>92727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76408</xdr:rowOff>
    </xdr:from>
    <xdr:to>
      <xdr:col>15</xdr:col>
      <xdr:colOff>180340</xdr:colOff>
      <xdr:row>38</xdr:row>
      <xdr:rowOff>170971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6420058"/>
          <a:ext cx="1270" cy="266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3348</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38</xdr:row>
      <xdr:rowOff>170971</xdr:rowOff>
    </xdr:from>
    <xdr:to>
      <xdr:col>15</xdr:col>
      <xdr:colOff>269875</xdr:colOff>
      <xdr:row>38</xdr:row>
      <xdr:rowOff>170971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23085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619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37</xdr:row>
      <xdr:rowOff>76408</xdr:rowOff>
    </xdr:from>
    <xdr:to>
      <xdr:col>15</xdr:col>
      <xdr:colOff>269875</xdr:colOff>
      <xdr:row>37</xdr:row>
      <xdr:rowOff>76408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2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137664</xdr:rowOff>
    </xdr:from>
    <xdr:to>
      <xdr:col>15</xdr:col>
      <xdr:colOff>180975</xdr:colOff>
      <xdr:row>37</xdr:row>
      <xdr:rowOff>138675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81314"/>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42263</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557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63836</xdr:rowOff>
    </xdr:from>
    <xdr:to>
      <xdr:col>15</xdr:col>
      <xdr:colOff>231775</xdr:colOff>
      <xdr:row>38</xdr:row>
      <xdr:rowOff>165436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10426700" y="657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134554</xdr:rowOff>
    </xdr:from>
    <xdr:to>
      <xdr:col>14</xdr:col>
      <xdr:colOff>28575</xdr:colOff>
      <xdr:row>37</xdr:row>
      <xdr:rowOff>137664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35304"/>
          <a:ext cx="889000" cy="3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65760</xdr:rowOff>
    </xdr:from>
    <xdr:to>
      <xdr:col>14</xdr:col>
      <xdr:colOff>79375</xdr:colOff>
      <xdr:row>38</xdr:row>
      <xdr:rowOff>167360</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9588500" y="65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158487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67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6083</xdr:rowOff>
    </xdr:from>
    <xdr:to>
      <xdr:col>12</xdr:col>
      <xdr:colOff>511175</xdr:colOff>
      <xdr:row>35</xdr:row>
      <xdr:rowOff>134554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149583"/>
          <a:ext cx="889000" cy="9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88357</xdr:rowOff>
    </xdr:from>
    <xdr:to>
      <xdr:col>12</xdr:col>
      <xdr:colOff>561975</xdr:colOff>
      <xdr:row>39</xdr:row>
      <xdr:rowOff>18507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8699500" y="66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9634</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140255</xdr:rowOff>
    </xdr:from>
    <xdr:to>
      <xdr:col>11</xdr:col>
      <xdr:colOff>307975</xdr:colOff>
      <xdr:row>30</xdr:row>
      <xdr:rowOff>6083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112305"/>
          <a:ext cx="8890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88972</xdr:rowOff>
    </xdr:from>
    <xdr:to>
      <xdr:col>11</xdr:col>
      <xdr:colOff>358775</xdr:colOff>
      <xdr:row>39</xdr:row>
      <xdr:rowOff>19122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7810500" y="660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10249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74288</xdr:rowOff>
    </xdr:from>
    <xdr:to>
      <xdr:col>10</xdr:col>
      <xdr:colOff>155575</xdr:colOff>
      <xdr:row>39</xdr:row>
      <xdr:rowOff>4438</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6921500" y="658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167015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6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87875</xdr:rowOff>
    </xdr:from>
    <xdr:to>
      <xdr:col>15</xdr:col>
      <xdr:colOff>231775</xdr:colOff>
      <xdr:row>38</xdr:row>
      <xdr:rowOff>18025</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10426700" y="64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2802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4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86864</xdr:rowOff>
    </xdr:from>
    <xdr:to>
      <xdr:col>14</xdr:col>
      <xdr:colOff>79375</xdr:colOff>
      <xdr:row>38</xdr:row>
      <xdr:rowOff>17014</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9588500" y="64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33541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4" y="620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83754</xdr:rowOff>
    </xdr:from>
    <xdr:to>
      <xdr:col>12</xdr:col>
      <xdr:colOff>561975</xdr:colOff>
      <xdr:row>36</xdr:row>
      <xdr:rowOff>13904</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8699500" y="60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30431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4" y="58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469,052</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126733</xdr:rowOff>
    </xdr:from>
    <xdr:to>
      <xdr:col>11</xdr:col>
      <xdr:colOff>358775</xdr:colOff>
      <xdr:row>30</xdr:row>
      <xdr:rowOff>56883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7810500" y="50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28</xdr:row>
      <xdr:rowOff>73410</xdr:rowOff>
    </xdr:from>
    <xdr:ext cx="690189"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16204" y="4874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1,245,210</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89455</xdr:rowOff>
    </xdr:from>
    <xdr:to>
      <xdr:col>10</xdr:col>
      <xdr:colOff>155575</xdr:colOff>
      <xdr:row>30</xdr:row>
      <xdr:rowOff>19605</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6921500" y="50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28</xdr:row>
      <xdr:rowOff>36132</xdr:rowOff>
    </xdr:from>
    <xdr:ext cx="69018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27204" y="48367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104317</xdr:rowOff>
    </xdr:from>
    <xdr:to>
      <xdr:col>15</xdr:col>
      <xdr:colOff>180975</xdr:colOff>
      <xdr:row>54</xdr:row>
      <xdr:rowOff>86045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91167"/>
          <a:ext cx="838200" cy="15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86045</xdr:rowOff>
    </xdr:from>
    <xdr:to>
      <xdr:col>14</xdr:col>
      <xdr:colOff>28575</xdr:colOff>
      <xdr:row>55</xdr:row>
      <xdr:rowOff>144522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44345"/>
          <a:ext cx="889000" cy="2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7730</xdr:rowOff>
    </xdr:from>
    <xdr:to>
      <xdr:col>12</xdr:col>
      <xdr:colOff>511175</xdr:colOff>
      <xdr:row>55</xdr:row>
      <xdr:rowOff>144522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094580"/>
          <a:ext cx="889000" cy="4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21451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101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7730</xdr:rowOff>
    </xdr:from>
    <xdr:to>
      <xdr:col>11</xdr:col>
      <xdr:colOff>307975</xdr:colOff>
      <xdr:row>57</xdr:row>
      <xdr:rowOff>68444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094580"/>
          <a:ext cx="889000" cy="7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29651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33185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53517</xdr:rowOff>
    </xdr:from>
    <xdr:to>
      <xdr:col>15</xdr:col>
      <xdr:colOff>231775</xdr:colOff>
      <xdr:row>53</xdr:row>
      <xdr:rowOff>155117</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10426700" y="91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76394</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917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1,271,435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35245</xdr:rowOff>
    </xdr:from>
    <xdr:to>
      <xdr:col>14</xdr:col>
      <xdr:colOff>79375</xdr:colOff>
      <xdr:row>54</xdr:row>
      <xdr:rowOff>136845</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9588500" y="92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153372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4" y="9068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1,070,413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93722</xdr:rowOff>
    </xdr:from>
    <xdr:to>
      <xdr:col>12</xdr:col>
      <xdr:colOff>561975</xdr:colOff>
      <xdr:row>56</xdr:row>
      <xdr:rowOff>23872</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8699500" y="95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40399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4" y="92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768,672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128380</xdr:rowOff>
    </xdr:from>
    <xdr:to>
      <xdr:col>11</xdr:col>
      <xdr:colOff>358775</xdr:colOff>
      <xdr:row>53</xdr:row>
      <xdr:rowOff>58530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7810500" y="90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51</xdr:row>
      <xdr:rowOff>75057</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4" y="8819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17644</xdr:rowOff>
    </xdr:from>
    <xdr:to>
      <xdr:col>10</xdr:col>
      <xdr:colOff>155575</xdr:colOff>
      <xdr:row>57</xdr:row>
      <xdr:rowOff>119244</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6921500" y="97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135771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4" y="956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101602</xdr:rowOff>
    </xdr:from>
    <xdr:to>
      <xdr:col>15</xdr:col>
      <xdr:colOff>180975</xdr:colOff>
      <xdr:row>75</xdr:row>
      <xdr:rowOff>16280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788902"/>
          <a:ext cx="838200" cy="8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16280</xdr:rowOff>
    </xdr:from>
    <xdr:to>
      <xdr:col>14</xdr:col>
      <xdr:colOff>28575</xdr:colOff>
      <xdr:row>76</xdr:row>
      <xdr:rowOff>144787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875030"/>
          <a:ext cx="889000" cy="29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55597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50802</xdr:rowOff>
    </xdr:from>
    <xdr:to>
      <xdr:col>15</xdr:col>
      <xdr:colOff>231775</xdr:colOff>
      <xdr:row>74</xdr:row>
      <xdr:rowOff>152402</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10426700" y="127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73679</xdr:rowOff>
    </xdr:from>
    <xdr:ext cx="690189"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589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1,049,998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136930</xdr:rowOff>
    </xdr:from>
    <xdr:to>
      <xdr:col>14</xdr:col>
      <xdr:colOff>79375</xdr:colOff>
      <xdr:row>75</xdr:row>
      <xdr:rowOff>67080</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9588500" y="12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83607</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4" y="125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93987</xdr:rowOff>
    </xdr:from>
    <xdr:to>
      <xdr:col>12</xdr:col>
      <xdr:colOff>561975</xdr:colOff>
      <xdr:row>77</xdr:row>
      <xdr:rowOff>24137</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8699500" y="131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40664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50794" y="128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152859</xdr:rowOff>
    </xdr:from>
    <xdr:to>
      <xdr:col>15</xdr:col>
      <xdr:colOff>180975</xdr:colOff>
      <xdr:row>98</xdr:row>
      <xdr:rowOff>102863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639300" y="16783509"/>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21980</xdr:rowOff>
    </xdr:from>
    <xdr:to>
      <xdr:col>14</xdr:col>
      <xdr:colOff>28575</xdr:colOff>
      <xdr:row>98</xdr:row>
      <xdr:rowOff>102863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8750300" y="16652630"/>
          <a:ext cx="889000" cy="2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36878</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102059</xdr:rowOff>
    </xdr:from>
    <xdr:to>
      <xdr:col>15</xdr:col>
      <xdr:colOff>231775</xdr:colOff>
      <xdr:row>98</xdr:row>
      <xdr:rowOff>32209</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80486</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71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52063</xdr:rowOff>
    </xdr:from>
    <xdr:to>
      <xdr:col>14</xdr:col>
      <xdr:colOff>79375</xdr:colOff>
      <xdr:row>98</xdr:row>
      <xdr:rowOff>153663</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144790</xdr:rowOff>
    </xdr:from>
    <xdr:ext cx="469744"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04427" y="1694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142630</xdr:rowOff>
    </xdr:from>
    <xdr:to>
      <xdr:col>12</xdr:col>
      <xdr:colOff>561975</xdr:colOff>
      <xdr:row>97</xdr:row>
      <xdr:rowOff>72780</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6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89307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8" name="災害復旧事業費最小値テキスト">
          <a:extLst>
            <a:ext uri="{FF2B5EF4-FFF2-40B4-BE49-F238E27FC236}">
              <a16:creationId xmlns:a16="http://schemas.microsoft.com/office/drawing/2014/main" id="{00000000-0008-0000-0600-0000E8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0" name="災害復旧事業費最大値テキスト">
          <a:extLst>
            <a:ext uri="{FF2B5EF4-FFF2-40B4-BE49-F238E27FC236}">
              <a16:creationId xmlns:a16="http://schemas.microsoft.com/office/drawing/2014/main" id="{00000000-0008-0000-0600-0000EA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15780</xdr:rowOff>
    </xdr:from>
    <xdr:to>
      <xdr:col>23</xdr:col>
      <xdr:colOff>517525</xdr:colOff>
      <xdr:row>37</xdr:row>
      <xdr:rowOff>101835</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5481300" y="6359430"/>
          <a:ext cx="8382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3" name="災害復旧事業費平均値テキスト">
          <a:extLst>
            <a:ext uri="{FF2B5EF4-FFF2-40B4-BE49-F238E27FC236}">
              <a16:creationId xmlns:a16="http://schemas.microsoft.com/office/drawing/2014/main" id="{00000000-0008-0000-0600-0000ED010000}"/>
            </a:ext>
          </a:extLst>
        </xdr:cNvPr>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4" name="フローチャート : 判断 493">
          <a:extLst>
            <a:ext uri="{FF2B5EF4-FFF2-40B4-BE49-F238E27FC236}">
              <a16:creationId xmlns:a16="http://schemas.microsoft.com/office/drawing/2014/main" id="{00000000-0008-0000-0600-0000EE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15780</xdr:rowOff>
    </xdr:from>
    <xdr:to>
      <xdr:col>22</xdr:col>
      <xdr:colOff>365125</xdr:colOff>
      <xdr:row>38</xdr:row>
      <xdr:rowOff>384</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4592300" y="6359430"/>
          <a:ext cx="889000" cy="1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131653</xdr:rowOff>
    </xdr:from>
    <xdr:to>
      <xdr:col>21</xdr:col>
      <xdr:colOff>161925</xdr:colOff>
      <xdr:row>38</xdr:row>
      <xdr:rowOff>384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3703300" y="6475303"/>
          <a:ext cx="889000" cy="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80831</xdr:rowOff>
    </xdr:from>
    <xdr:to>
      <xdr:col>21</xdr:col>
      <xdr:colOff>212725</xdr:colOff>
      <xdr:row>39</xdr:row>
      <xdr:rowOff>10981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4541500" y="65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2108</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4357427" y="668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16192</xdr:rowOff>
    </xdr:from>
    <xdr:to>
      <xdr:col>19</xdr:col>
      <xdr:colOff>644525</xdr:colOff>
      <xdr:row>37</xdr:row>
      <xdr:rowOff>131653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814300" y="6359842"/>
          <a:ext cx="889000" cy="1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81258</xdr:rowOff>
    </xdr:from>
    <xdr:to>
      <xdr:col>20</xdr:col>
      <xdr:colOff>9525</xdr:colOff>
      <xdr:row>39</xdr:row>
      <xdr:rowOff>11408</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3652500" y="65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2535</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3468427" y="66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54178</xdr:rowOff>
    </xdr:from>
    <xdr:to>
      <xdr:col>18</xdr:col>
      <xdr:colOff>492125</xdr:colOff>
      <xdr:row>38</xdr:row>
      <xdr:rowOff>155778</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2763500" y="656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146905</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547111" y="66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51035</xdr:rowOff>
    </xdr:from>
    <xdr:to>
      <xdr:col>23</xdr:col>
      <xdr:colOff>568325</xdr:colOff>
      <xdr:row>37</xdr:row>
      <xdr:rowOff>152635</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6268700" y="63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73912</xdr:rowOff>
    </xdr:from>
    <xdr:ext cx="534377" cy="259045"/>
    <xdr:sp macro="" textlink="">
      <xdr:nvSpPr>
        <xdr:cNvPr id="512" name="災害復旧事業費該当値テキスト">
          <a:extLst>
            <a:ext uri="{FF2B5EF4-FFF2-40B4-BE49-F238E27FC236}">
              <a16:creationId xmlns:a16="http://schemas.microsoft.com/office/drawing/2014/main" id="{00000000-0008-0000-0600-000000020000}"/>
            </a:ext>
          </a:extLst>
        </xdr:cNvPr>
        <xdr:cNvSpPr txBox="1"/>
      </xdr:nvSpPr>
      <xdr:spPr>
        <a:xfrm>
          <a:off x="16370300" y="62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136430</xdr:rowOff>
    </xdr:from>
    <xdr:to>
      <xdr:col>22</xdr:col>
      <xdr:colOff>415925</xdr:colOff>
      <xdr:row>37</xdr:row>
      <xdr:rowOff>66580</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5430500" y="63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83107</xdr:rowOff>
    </xdr:from>
    <xdr:ext cx="59901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181794" y="608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121034</xdr:rowOff>
    </xdr:from>
    <xdr:to>
      <xdr:col>21</xdr:col>
      <xdr:colOff>212725</xdr:colOff>
      <xdr:row>38</xdr:row>
      <xdr:rowOff>51184</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4541500" y="64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67711</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2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80853</xdr:rowOff>
    </xdr:from>
    <xdr:to>
      <xdr:col>20</xdr:col>
      <xdr:colOff>9525</xdr:colOff>
      <xdr:row>38</xdr:row>
      <xdr:rowOff>11003</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3652500" y="6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27530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1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136842</xdr:rowOff>
    </xdr:from>
    <xdr:to>
      <xdr:col>18</xdr:col>
      <xdr:colOff>492125</xdr:colOff>
      <xdr:row>37</xdr:row>
      <xdr:rowOff>66992</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2763500" y="63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83519</xdr:rowOff>
    </xdr:from>
    <xdr:ext cx="59901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14794" y="60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55201</xdr:rowOff>
    </xdr:from>
    <xdr:to>
      <xdr:col>23</xdr:col>
      <xdr:colOff>517525</xdr:colOff>
      <xdr:row>77</xdr:row>
      <xdr:rowOff>65633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5481300" y="13256851"/>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44678</xdr:rowOff>
    </xdr:from>
    <xdr:to>
      <xdr:col>22</xdr:col>
      <xdr:colOff>365125</xdr:colOff>
      <xdr:row>77</xdr:row>
      <xdr:rowOff>55201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246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32052</xdr:rowOff>
    </xdr:from>
    <xdr:to>
      <xdr:col>21</xdr:col>
      <xdr:colOff>161925</xdr:colOff>
      <xdr:row>77</xdr:row>
      <xdr:rowOff>44678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703300" y="13233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30573</xdr:rowOff>
    </xdr:from>
    <xdr:to>
      <xdr:col>19</xdr:col>
      <xdr:colOff>644525</xdr:colOff>
      <xdr:row>77</xdr:row>
      <xdr:rowOff>32052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3060773"/>
          <a:ext cx="889000" cy="1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14833</xdr:rowOff>
    </xdr:from>
    <xdr:to>
      <xdr:col>23</xdr:col>
      <xdr:colOff>568325</xdr:colOff>
      <xdr:row>77</xdr:row>
      <xdr:rowOff>116433</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62687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164710</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4401</xdr:rowOff>
    </xdr:from>
    <xdr:to>
      <xdr:col>22</xdr:col>
      <xdr:colOff>415925</xdr:colOff>
      <xdr:row>77</xdr:row>
      <xdr:rowOff>106001</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5430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97128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165328</xdr:rowOff>
    </xdr:from>
    <xdr:to>
      <xdr:col>21</xdr:col>
      <xdr:colOff>212725</xdr:colOff>
      <xdr:row>77</xdr:row>
      <xdr:rowOff>95478</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4541500" y="131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86605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152702</xdr:rowOff>
    </xdr:from>
    <xdr:to>
      <xdr:col>20</xdr:col>
      <xdr:colOff>9525</xdr:colOff>
      <xdr:row>77</xdr:row>
      <xdr:rowOff>82852</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3652500" y="1318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73979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151223</xdr:rowOff>
    </xdr:from>
    <xdr:to>
      <xdr:col>18</xdr:col>
      <xdr:colOff>492125</xdr:colOff>
      <xdr:row>76</xdr:row>
      <xdr:rowOff>81373</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2763500" y="130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97901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26912</xdr:rowOff>
    </xdr:from>
    <xdr:to>
      <xdr:col>23</xdr:col>
      <xdr:colOff>516889</xdr:colOff>
      <xdr:row>98</xdr:row>
      <xdr:rowOff>139497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6486112"/>
          <a:ext cx="1269" cy="45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12312</xdr:rowOff>
    </xdr:from>
    <xdr:ext cx="378565"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8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98</xdr:row>
      <xdr:rowOff>139497</xdr:rowOff>
    </xdr:from>
    <xdr:to>
      <xdr:col>23</xdr:col>
      <xdr:colOff>606425</xdr:colOff>
      <xdr:row>98</xdr:row>
      <xdr:rowOff>139497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145039</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626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96</xdr:row>
      <xdr:rowOff>26912</xdr:rowOff>
    </xdr:from>
    <xdr:to>
      <xdr:col>23</xdr:col>
      <xdr:colOff>606425</xdr:colOff>
      <xdr:row>96</xdr:row>
      <xdr:rowOff>26912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48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132837</xdr:rowOff>
    </xdr:from>
    <xdr:to>
      <xdr:col>23</xdr:col>
      <xdr:colOff>517525</xdr:colOff>
      <xdr:row>98</xdr:row>
      <xdr:rowOff>34420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592037"/>
          <a:ext cx="838200" cy="2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56762</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85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78335</xdr:rowOff>
    </xdr:from>
    <xdr:to>
      <xdr:col>23</xdr:col>
      <xdr:colOff>568325</xdr:colOff>
      <xdr:row>99</xdr:row>
      <xdr:rowOff>8485</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6268700" y="1688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132837</xdr:rowOff>
    </xdr:from>
    <xdr:to>
      <xdr:col>22</xdr:col>
      <xdr:colOff>365125</xdr:colOff>
      <xdr:row>97</xdr:row>
      <xdr:rowOff>166816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592300" y="16592037"/>
          <a:ext cx="889000" cy="20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63664</xdr:rowOff>
    </xdr:from>
    <xdr:to>
      <xdr:col>22</xdr:col>
      <xdr:colOff>415925</xdr:colOff>
      <xdr:row>98</xdr:row>
      <xdr:rowOff>165264</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5430500" y="1686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156391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9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76298</xdr:rowOff>
    </xdr:from>
    <xdr:to>
      <xdr:col>21</xdr:col>
      <xdr:colOff>161925</xdr:colOff>
      <xdr:row>97</xdr:row>
      <xdr:rowOff>166816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6706948"/>
          <a:ext cx="889000" cy="9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78933</xdr:rowOff>
    </xdr:from>
    <xdr:to>
      <xdr:col>21</xdr:col>
      <xdr:colOff>212725</xdr:colOff>
      <xdr:row>99</xdr:row>
      <xdr:rowOff>9083</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4541500" y="168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210</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10658</xdr:rowOff>
    </xdr:from>
    <xdr:to>
      <xdr:col>19</xdr:col>
      <xdr:colOff>644525</xdr:colOff>
      <xdr:row>97</xdr:row>
      <xdr:rowOff>76298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814300" y="15612608"/>
          <a:ext cx="889000" cy="109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79336</xdr:rowOff>
    </xdr:from>
    <xdr:to>
      <xdr:col>20</xdr:col>
      <xdr:colOff>9525</xdr:colOff>
      <xdr:row>99</xdr:row>
      <xdr:rowOff>9486</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3652500" y="1688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613</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9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42276</xdr:rowOff>
    </xdr:from>
    <xdr:to>
      <xdr:col>18</xdr:col>
      <xdr:colOff>492125</xdr:colOff>
      <xdr:row>98</xdr:row>
      <xdr:rowOff>143876</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2763500" y="1684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135003</xdr:rowOff>
    </xdr:from>
    <xdr:ext cx="59901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14794" y="1693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155070</xdr:rowOff>
    </xdr:from>
    <xdr:to>
      <xdr:col>23</xdr:col>
      <xdr:colOff>568325</xdr:colOff>
      <xdr:row>98</xdr:row>
      <xdr:rowOff>85220</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6268700" y="167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114447</xdr:rowOff>
    </xdr:from>
    <xdr:ext cx="599010"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5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230,271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82037</xdr:rowOff>
    </xdr:from>
    <xdr:to>
      <xdr:col>22</xdr:col>
      <xdr:colOff>415925</xdr:colOff>
      <xdr:row>97</xdr:row>
      <xdr:rowOff>12187</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5430500" y="165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28714</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181794" y="163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116016</xdr:rowOff>
    </xdr:from>
    <xdr:to>
      <xdr:col>21</xdr:col>
      <xdr:colOff>212725</xdr:colOff>
      <xdr:row>98</xdr:row>
      <xdr:rowOff>46166</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4541500" y="167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62693</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292794" y="1652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25498</xdr:rowOff>
    </xdr:from>
    <xdr:to>
      <xdr:col>20</xdr:col>
      <xdr:colOff>9525</xdr:colOff>
      <xdr:row>97</xdr:row>
      <xdr:rowOff>127098</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3652500" y="166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143625</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03794" y="1643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513,674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131308</xdr:rowOff>
    </xdr:from>
    <xdr:to>
      <xdr:col>18</xdr:col>
      <xdr:colOff>492125</xdr:colOff>
      <xdr:row>91</xdr:row>
      <xdr:rowOff>61458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2763500" y="155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77985</xdr:rowOff>
    </xdr:from>
    <xdr:ext cx="69018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469204" y="15337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73753</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4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75468</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6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61409</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21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3" name="貸付金最小値テキスト">
          <a:extLst>
            <a:ext uri="{FF2B5EF4-FFF2-40B4-BE49-F238E27FC236}">
              <a16:creationId xmlns:a16="http://schemas.microsoft.com/office/drawing/2014/main" id="{00000000-0008-0000-0600-00000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5" name="貸付金最大値テキスト">
          <a:extLst>
            <a:ext uri="{FF2B5EF4-FFF2-40B4-BE49-F238E27FC236}">
              <a16:creationId xmlns:a16="http://schemas.microsoft.com/office/drawing/2014/main" id="{00000000-0008-0000-0600-000007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121902</xdr:rowOff>
    </xdr:from>
    <xdr:to>
      <xdr:col>32</xdr:col>
      <xdr:colOff>187325</xdr:colOff>
      <xdr:row>58</xdr:row>
      <xdr:rowOff>129577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1323300" y="10066002"/>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8" name="貸付金平均値テキスト">
          <a:extLst>
            <a:ext uri="{FF2B5EF4-FFF2-40B4-BE49-F238E27FC236}">
              <a16:creationId xmlns:a16="http://schemas.microsoft.com/office/drawing/2014/main" id="{00000000-0008-0000-0600-00000A030000}"/>
            </a:ext>
          </a:extLst>
        </xdr:cNvPr>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102373</xdr:rowOff>
    </xdr:from>
    <xdr:to>
      <xdr:col>31</xdr:col>
      <xdr:colOff>34925</xdr:colOff>
      <xdr:row>58</xdr:row>
      <xdr:rowOff>129577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0434300" y="10046473"/>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23506</xdr:rowOff>
    </xdr:from>
    <xdr:to>
      <xdr:col>29</xdr:col>
      <xdr:colOff>517525</xdr:colOff>
      <xdr:row>58</xdr:row>
      <xdr:rowOff>102373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9545300" y="996760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23702</xdr:rowOff>
    </xdr:from>
    <xdr:to>
      <xdr:col>28</xdr:col>
      <xdr:colOff>314325</xdr:colOff>
      <xdr:row>58</xdr:row>
      <xdr:rowOff>23506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656300" y="9624902"/>
          <a:ext cx="889000" cy="3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14586</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71102</xdr:rowOff>
    </xdr:from>
    <xdr:to>
      <xdr:col>32</xdr:col>
      <xdr:colOff>238125</xdr:colOff>
      <xdr:row>59</xdr:row>
      <xdr:rowOff>1252</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2110700" y="100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49529</xdr:rowOff>
    </xdr:from>
    <xdr:ext cx="469744" cy="259045"/>
    <xdr:sp macro="" textlink="">
      <xdr:nvSpPr>
        <xdr:cNvPr id="797" name="貸付金該当値テキスト">
          <a:extLst>
            <a:ext uri="{FF2B5EF4-FFF2-40B4-BE49-F238E27FC236}">
              <a16:creationId xmlns:a16="http://schemas.microsoft.com/office/drawing/2014/main" id="{00000000-0008-0000-0600-00001D030000}"/>
            </a:ext>
          </a:extLst>
        </xdr:cNvPr>
        <xdr:cNvSpPr txBox="1"/>
      </xdr:nvSpPr>
      <xdr:spPr>
        <a:xfrm>
          <a:off x="22212300" y="99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78777</xdr:rowOff>
    </xdr:from>
    <xdr:to>
      <xdr:col>31</xdr:col>
      <xdr:colOff>85725</xdr:colOff>
      <xdr:row>59</xdr:row>
      <xdr:rowOff>8927</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12725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7" y="1011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51573</xdr:rowOff>
    </xdr:from>
    <xdr:to>
      <xdr:col>29</xdr:col>
      <xdr:colOff>568325</xdr:colOff>
      <xdr:row>58</xdr:row>
      <xdr:rowOff>153173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0383500" y="99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169700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7" y="97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144156</xdr:rowOff>
    </xdr:from>
    <xdr:to>
      <xdr:col>28</xdr:col>
      <xdr:colOff>365125</xdr:colOff>
      <xdr:row>58</xdr:row>
      <xdr:rowOff>74306</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19494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90833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7" y="96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144352</xdr:rowOff>
    </xdr:from>
    <xdr:to>
      <xdr:col>27</xdr:col>
      <xdr:colOff>161925</xdr:colOff>
      <xdr:row>56</xdr:row>
      <xdr:rowOff>74502</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8605500" y="95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91029</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389111" y="93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43014</xdr:rowOff>
    </xdr:from>
    <xdr:to>
      <xdr:col>32</xdr:col>
      <xdr:colOff>187325</xdr:colOff>
      <xdr:row>78</xdr:row>
      <xdr:rowOff>49327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1323300" y="13416114"/>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18720</xdr:rowOff>
    </xdr:from>
    <xdr:to>
      <xdr:col>31</xdr:col>
      <xdr:colOff>34925</xdr:colOff>
      <xdr:row>78</xdr:row>
      <xdr:rowOff>49327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0434300" y="1339182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18720</xdr:rowOff>
    </xdr:from>
    <xdr:to>
      <xdr:col>29</xdr:col>
      <xdr:colOff>517525</xdr:colOff>
      <xdr:row>78</xdr:row>
      <xdr:rowOff>33629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9545300" y="13391820"/>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111637</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167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33629</xdr:rowOff>
    </xdr:from>
    <xdr:to>
      <xdr:col>28</xdr:col>
      <xdr:colOff>314325</xdr:colOff>
      <xdr:row>78</xdr:row>
      <xdr:rowOff>59246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656300" y="13406729"/>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146690</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278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141521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389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163664</xdr:rowOff>
    </xdr:from>
    <xdr:to>
      <xdr:col>32</xdr:col>
      <xdr:colOff>238125</xdr:colOff>
      <xdr:row>78</xdr:row>
      <xdr:rowOff>93814</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22110700" y="13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142091</xdr:rowOff>
    </xdr:from>
    <xdr:ext cx="534377"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33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169977</xdr:rowOff>
    </xdr:from>
    <xdr:to>
      <xdr:col>31</xdr:col>
      <xdr:colOff>85725</xdr:colOff>
      <xdr:row>78</xdr:row>
      <xdr:rowOff>100127</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1272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91254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139370</xdr:rowOff>
    </xdr:from>
    <xdr:to>
      <xdr:col>29</xdr:col>
      <xdr:colOff>568325</xdr:colOff>
      <xdr:row>78</xdr:row>
      <xdr:rowOff>69520</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0383500" y="133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60647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4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154279</xdr:rowOff>
    </xdr:from>
    <xdr:to>
      <xdr:col>28</xdr:col>
      <xdr:colOff>365125</xdr:colOff>
      <xdr:row>78</xdr:row>
      <xdr:rowOff>84429</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19494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75556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4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8446</xdr:rowOff>
    </xdr:from>
    <xdr:to>
      <xdr:col>27</xdr:col>
      <xdr:colOff>161925</xdr:colOff>
      <xdr:row>78</xdr:row>
      <xdr:rowOff>110046</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8605500" y="133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101173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4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a:extLst>
            <a:ext uri="{FF2B5EF4-FFF2-40B4-BE49-F238E27FC236}">
              <a16:creationId xmlns:a16="http://schemas.microsoft.com/office/drawing/2014/main" id="{00000000-0008-0000-0600-00007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a:extLst>
            <a:ext uri="{FF2B5EF4-FFF2-40B4-BE49-F238E27FC236}">
              <a16:creationId xmlns:a16="http://schemas.microsoft.com/office/drawing/2014/main" id="{00000000-0008-0000-0600-00007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a:extLst>
            <a:ext uri="{FF2B5EF4-FFF2-40B4-BE49-F238E27FC236}">
              <a16:creationId xmlns:a16="http://schemas.microsoft.com/office/drawing/2014/main" id="{00000000-0008-0000-0600-00007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a:extLst>
            <a:ext uri="{FF2B5EF4-FFF2-40B4-BE49-F238E27FC236}">
              <a16:creationId xmlns:a16="http://schemas.microsoft.com/office/drawing/2014/main" id="{00000000-0008-0000-0600-00008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2,176,835</a:t>
          </a:r>
          <a:r>
            <a:rPr kumimoji="1" lang="ja-JP" altLang="ja-JP" sz="1100">
              <a:solidFill>
                <a:schemeClr val="dk1"/>
              </a:solidFill>
              <a:effectLst/>
              <a:latin typeface="+mn-lt"/>
              <a:ea typeface="+mn-ea"/>
              <a:cs typeface="+mn-cs"/>
            </a:rPr>
            <a:t>円となっており、普通建設事業費及び積立金が約７割を占めている。普通建設事業費は類似団体と比較すると１０倍</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となっており、</a:t>
          </a:r>
          <a:endParaRPr lang="ja-JP" altLang="ja-JP" sz="1400">
            <a:effectLst/>
          </a:endParaRPr>
        </a:p>
        <a:p>
          <a:r>
            <a:rPr kumimoji="1" lang="ja-JP" altLang="ja-JP" sz="1100">
              <a:solidFill>
                <a:schemeClr val="dk1"/>
              </a:solidFill>
              <a:effectLst/>
              <a:latin typeface="+mn-lt"/>
              <a:ea typeface="+mn-ea"/>
              <a:cs typeface="+mn-cs"/>
            </a:rPr>
            <a:t>新市街地整備事業を始めとした東日本大震災に関連する復旧・復興事業が主な要因である。また、積立金についても類似団体と比較し</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１０倍となっており、復旧・復興事業の財源である</a:t>
          </a:r>
          <a:endParaRPr lang="ja-JP" altLang="ja-JP" sz="1400">
            <a:effectLst/>
          </a:endParaRPr>
        </a:p>
        <a:p>
          <a:r>
            <a:rPr kumimoji="1" lang="ja-JP" altLang="ja-JP" sz="1100">
              <a:solidFill>
                <a:schemeClr val="dk1"/>
              </a:solidFill>
              <a:effectLst/>
              <a:latin typeface="+mn-lt"/>
              <a:ea typeface="+mn-ea"/>
              <a:cs typeface="+mn-cs"/>
            </a:rPr>
            <a:t>震災復興交付金基金積立、震災復興基金積立が主な要因である。</a:t>
          </a:r>
          <a:endParaRPr lang="ja-JP" altLang="ja-JP" sz="1400">
            <a:effectLst/>
          </a:endParaRPr>
        </a:p>
        <a:p>
          <a:r>
            <a:rPr kumimoji="1" lang="ja-JP" altLang="ja-JP" sz="1100">
              <a:solidFill>
                <a:schemeClr val="dk1"/>
              </a:solidFill>
              <a:effectLst/>
              <a:latin typeface="+mn-lt"/>
              <a:ea typeface="+mn-ea"/>
              <a:cs typeface="+mn-cs"/>
            </a:rPr>
            <a:t>東日本大震災発生以降、平常時５０億円程度の予算規模がピーク時には５００億円規模となり各指標に大きな影響を与えているため、類似団体や県平均との差が大きくなっている。</a:t>
          </a:r>
          <a:endParaRPr lang="ja-JP" altLang="ja-JP" sz="1400">
            <a:effectLst/>
          </a:endParaRPr>
        </a:p>
        <a:p>
          <a:r>
            <a:rPr kumimoji="1" lang="ja-JP" altLang="ja-JP" sz="1100">
              <a:solidFill>
                <a:schemeClr val="dk1"/>
              </a:solidFill>
              <a:effectLst/>
              <a:latin typeface="+mn-lt"/>
              <a:ea typeface="+mn-ea"/>
              <a:cs typeface="+mn-cs"/>
            </a:rPr>
            <a:t>震災前には行財政改革により抑制に努めてきた人件費や公債費をはじめとする経費の抑制は、復旧復興事業を優先的に取組む姿勢へシフトしたことにより一変している。</a:t>
          </a:r>
          <a:endParaRPr lang="ja-JP" altLang="ja-JP" sz="1400">
            <a:effectLst/>
          </a:endParaRPr>
        </a:p>
        <a:p>
          <a:r>
            <a:rPr kumimoji="1" lang="ja-JP" altLang="ja-JP" sz="1100">
              <a:solidFill>
                <a:schemeClr val="dk1"/>
              </a:solidFill>
              <a:effectLst/>
              <a:latin typeface="+mn-lt"/>
              <a:ea typeface="+mn-ea"/>
              <a:cs typeface="+mn-cs"/>
            </a:rPr>
            <a:t>震災以前より課題となっていた少子高齢化は、震災により町外流出したことによる人口減によって、より顕在化したため復興計画にも盛り込んだ形で事業展開している。</a:t>
          </a:r>
          <a:endParaRPr lang="ja-JP" altLang="ja-JP" sz="1400">
            <a:effectLst/>
          </a:endParaRPr>
        </a:p>
        <a:p>
          <a:r>
            <a:rPr kumimoji="1" lang="ja-JP" altLang="ja-JP" sz="1100">
              <a:solidFill>
                <a:schemeClr val="dk1"/>
              </a:solidFill>
              <a:effectLst/>
              <a:latin typeface="+mn-lt"/>
              <a:ea typeface="+mn-ea"/>
              <a:cs typeface="+mn-cs"/>
            </a:rPr>
            <a:t>復旧期を終え、復興事業のピークを過ぎ、町の将来を見据え各指標の類似団体との比較、宮城県平均との比較に注視しながらも、独自性のある事業展開による課題解消に努める。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102471</xdr:rowOff>
    </xdr:from>
    <xdr:to>
      <xdr:col>6</xdr:col>
      <xdr:colOff>511175</xdr:colOff>
      <xdr:row>35</xdr:row>
      <xdr:rowOff>94960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1771"/>
          <a:ext cx="8382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102471</xdr:rowOff>
    </xdr:from>
    <xdr:to>
      <xdr:col>5</xdr:col>
      <xdr:colOff>358775</xdr:colOff>
      <xdr:row>35</xdr:row>
      <xdr:rowOff>25563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1771"/>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25563</xdr:rowOff>
    </xdr:from>
    <xdr:to>
      <xdr:col>4</xdr:col>
      <xdr:colOff>155575</xdr:colOff>
      <xdr:row>35</xdr:row>
      <xdr:rowOff>168438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263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162033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168438</xdr:rowOff>
    </xdr:from>
    <xdr:to>
      <xdr:col>2</xdr:col>
      <xdr:colOff>638175</xdr:colOff>
      <xdr:row>36</xdr:row>
      <xdr:rowOff>46954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69188"/>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170524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130029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44160</xdr:rowOff>
    </xdr:from>
    <xdr:to>
      <xdr:col>6</xdr:col>
      <xdr:colOff>561975</xdr:colOff>
      <xdr:row>35</xdr:row>
      <xdr:rowOff>145760</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0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67037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51671</xdr:rowOff>
    </xdr:from>
    <xdr:to>
      <xdr:col>5</xdr:col>
      <xdr:colOff>409575</xdr:colOff>
      <xdr:row>34</xdr:row>
      <xdr:rowOff>153271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169798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146213</xdr:rowOff>
    </xdr:from>
    <xdr:to>
      <xdr:col>4</xdr:col>
      <xdr:colOff>206375</xdr:colOff>
      <xdr:row>35</xdr:row>
      <xdr:rowOff>76363</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92890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57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117638</xdr:rowOff>
    </xdr:from>
    <xdr:to>
      <xdr:col>3</xdr:col>
      <xdr:colOff>3175</xdr:colOff>
      <xdr:row>36</xdr:row>
      <xdr:rowOff>47788</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64315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5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167604</xdr:rowOff>
    </xdr:from>
    <xdr:to>
      <xdr:col>1</xdr:col>
      <xdr:colOff>485775</xdr:colOff>
      <xdr:row>36</xdr:row>
      <xdr:rowOff>97754</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1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114281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594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137478</xdr:rowOff>
    </xdr:from>
    <xdr:to>
      <xdr:col>6</xdr:col>
      <xdr:colOff>510540</xdr:colOff>
      <xdr:row>58</xdr:row>
      <xdr:rowOff>120962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567228"/>
          <a:ext cx="1270" cy="49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151169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120962</xdr:rowOff>
    </xdr:from>
    <xdr:to>
      <xdr:col>6</xdr:col>
      <xdr:colOff>600075</xdr:colOff>
      <xdr:row>58</xdr:row>
      <xdr:rowOff>120962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84155</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342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55</xdr:row>
      <xdr:rowOff>137478</xdr:rowOff>
    </xdr:from>
    <xdr:to>
      <xdr:col>6</xdr:col>
      <xdr:colOff>600075</xdr:colOff>
      <xdr:row>55</xdr:row>
      <xdr:rowOff>137478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56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83625</xdr:rowOff>
    </xdr:from>
    <xdr:to>
      <xdr:col>6</xdr:col>
      <xdr:colOff>511175</xdr:colOff>
      <xdr:row>58</xdr:row>
      <xdr:rowOff>22994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84825"/>
          <a:ext cx="838200" cy="2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24170</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6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45743</xdr:rowOff>
    </xdr:from>
    <xdr:to>
      <xdr:col>6</xdr:col>
      <xdr:colOff>561975</xdr:colOff>
      <xdr:row>58</xdr:row>
      <xdr:rowOff>147343</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98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83625</xdr:rowOff>
    </xdr:from>
    <xdr:to>
      <xdr:col>5</xdr:col>
      <xdr:colOff>358775</xdr:colOff>
      <xdr:row>57</xdr:row>
      <xdr:rowOff>120199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84825"/>
          <a:ext cx="889000" cy="20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33001</xdr:rowOff>
    </xdr:from>
    <xdr:to>
      <xdr:col>5</xdr:col>
      <xdr:colOff>409575</xdr:colOff>
      <xdr:row>58</xdr:row>
      <xdr:rowOff>134601</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97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125728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4" y="1006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27350</xdr:rowOff>
    </xdr:from>
    <xdr:to>
      <xdr:col>4</xdr:col>
      <xdr:colOff>155575</xdr:colOff>
      <xdr:row>57</xdr:row>
      <xdr:rowOff>120199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00000"/>
          <a:ext cx="889000" cy="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52749</xdr:rowOff>
    </xdr:from>
    <xdr:to>
      <xdr:col>4</xdr:col>
      <xdr:colOff>206375</xdr:colOff>
      <xdr:row>58</xdr:row>
      <xdr:rowOff>154349</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9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145476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139169</xdr:rowOff>
    </xdr:from>
    <xdr:to>
      <xdr:col>2</xdr:col>
      <xdr:colOff>638175</xdr:colOff>
      <xdr:row>57</xdr:row>
      <xdr:rowOff>27350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711669"/>
          <a:ext cx="889000" cy="10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53411</xdr:rowOff>
    </xdr:from>
    <xdr:to>
      <xdr:col>3</xdr:col>
      <xdr:colOff>3175</xdr:colOff>
      <xdr:row>58</xdr:row>
      <xdr:rowOff>155011</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9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146138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16848</xdr:rowOff>
    </xdr:from>
    <xdr:to>
      <xdr:col>1</xdr:col>
      <xdr:colOff>485775</xdr:colOff>
      <xdr:row>58</xdr:row>
      <xdr:rowOff>118448</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9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109575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4" y="1005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143644</xdr:rowOff>
    </xdr:from>
    <xdr:to>
      <xdr:col>6</xdr:col>
      <xdr:colOff>561975</xdr:colOff>
      <xdr:row>58</xdr:row>
      <xdr:rowOff>73794</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9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103021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32825</xdr:rowOff>
    </xdr:from>
    <xdr:to>
      <xdr:col>5</xdr:col>
      <xdr:colOff>409575</xdr:colOff>
      <xdr:row>56</xdr:row>
      <xdr:rowOff>134425</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96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150952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4" y="940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69399</xdr:rowOff>
    </xdr:from>
    <xdr:to>
      <xdr:col>4</xdr:col>
      <xdr:colOff>206375</xdr:colOff>
      <xdr:row>57</xdr:row>
      <xdr:rowOff>170999</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16076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4" y="961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148000</xdr:rowOff>
    </xdr:from>
    <xdr:to>
      <xdr:col>3</xdr:col>
      <xdr:colOff>3175</xdr:colOff>
      <xdr:row>57</xdr:row>
      <xdr:rowOff>78150</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97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94677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4" y="95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620,735</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88369</xdr:rowOff>
    </xdr:from>
    <xdr:to>
      <xdr:col>1</xdr:col>
      <xdr:colOff>485775</xdr:colOff>
      <xdr:row>51</xdr:row>
      <xdr:rowOff>18519</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86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35046</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5204" y="8436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3,001,162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77</xdr:row>
      <xdr:rowOff>104045</xdr:rowOff>
    </xdr:from>
    <xdr:to>
      <xdr:col>6</xdr:col>
      <xdr:colOff>510540</xdr:colOff>
      <xdr:row>78</xdr:row>
      <xdr:rowOff>165244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3305695"/>
          <a:ext cx="1270" cy="2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169071</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165244</xdr:rowOff>
    </xdr:from>
    <xdr:to>
      <xdr:col>6</xdr:col>
      <xdr:colOff>600075</xdr:colOff>
      <xdr:row>78</xdr:row>
      <xdr:rowOff>165244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50722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308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77</xdr:row>
      <xdr:rowOff>104045</xdr:rowOff>
    </xdr:from>
    <xdr:to>
      <xdr:col>6</xdr:col>
      <xdr:colOff>600075</xdr:colOff>
      <xdr:row>77</xdr:row>
      <xdr:rowOff>104045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0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66822</xdr:rowOff>
    </xdr:from>
    <xdr:to>
      <xdr:col>6</xdr:col>
      <xdr:colOff>511175</xdr:colOff>
      <xdr:row>78</xdr:row>
      <xdr:rowOff>101400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39922"/>
          <a:ext cx="838200" cy="3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40639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413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62212</xdr:rowOff>
    </xdr:from>
    <xdr:to>
      <xdr:col>6</xdr:col>
      <xdr:colOff>561975</xdr:colOff>
      <xdr:row>78</xdr:row>
      <xdr:rowOff>163812</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4584700" y="1343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156728</xdr:rowOff>
    </xdr:from>
    <xdr:to>
      <xdr:col>5</xdr:col>
      <xdr:colOff>358775</xdr:colOff>
      <xdr:row>78</xdr:row>
      <xdr:rowOff>66822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86928"/>
          <a:ext cx="8890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55755</xdr:rowOff>
    </xdr:from>
    <xdr:to>
      <xdr:col>5</xdr:col>
      <xdr:colOff>409575</xdr:colOff>
      <xdr:row>78</xdr:row>
      <xdr:rowOff>157355</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3746500" y="1342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148482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4" y="1352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90352</xdr:rowOff>
    </xdr:from>
    <xdr:to>
      <xdr:col>4</xdr:col>
      <xdr:colOff>155575</xdr:colOff>
      <xdr:row>76</xdr:row>
      <xdr:rowOff>156728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263302"/>
          <a:ext cx="889000" cy="9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71650</xdr:rowOff>
    </xdr:from>
    <xdr:to>
      <xdr:col>4</xdr:col>
      <xdr:colOff>206375</xdr:colOff>
      <xdr:row>79</xdr:row>
      <xdr:rowOff>1800</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2857500" y="1344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164377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4" y="1353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150709</xdr:rowOff>
    </xdr:from>
    <xdr:to>
      <xdr:col>2</xdr:col>
      <xdr:colOff>638175</xdr:colOff>
      <xdr:row>71</xdr:row>
      <xdr:rowOff>90352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152209"/>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86894</xdr:rowOff>
    </xdr:from>
    <xdr:to>
      <xdr:col>3</xdr:col>
      <xdr:colOff>3175</xdr:colOff>
      <xdr:row>79</xdr:row>
      <xdr:rowOff>17044</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968500" y="134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8171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4" y="13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73188</xdr:rowOff>
    </xdr:from>
    <xdr:to>
      <xdr:col>1</xdr:col>
      <xdr:colOff>485775</xdr:colOff>
      <xdr:row>79</xdr:row>
      <xdr:rowOff>3338</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079500" y="134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165915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4" y="1353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50600</xdr:rowOff>
    </xdr:from>
    <xdr:to>
      <xdr:col>6</xdr:col>
      <xdr:colOff>561975</xdr:colOff>
      <xdr:row>78</xdr:row>
      <xdr:rowOff>152200</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4584700" y="134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9977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16022</xdr:rowOff>
    </xdr:from>
    <xdr:to>
      <xdr:col>5</xdr:col>
      <xdr:colOff>409575</xdr:colOff>
      <xdr:row>78</xdr:row>
      <xdr:rowOff>117622</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3746500" y="13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134149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4" y="1316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105928</xdr:rowOff>
    </xdr:from>
    <xdr:to>
      <xdr:col>4</xdr:col>
      <xdr:colOff>206375</xdr:colOff>
      <xdr:row>77</xdr:row>
      <xdr:rowOff>36078</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2857500" y="131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52605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4" y="1291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419,357</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39552</xdr:rowOff>
    </xdr:from>
    <xdr:to>
      <xdr:col>3</xdr:col>
      <xdr:colOff>3175</xdr:colOff>
      <xdr:row>71</xdr:row>
      <xdr:rowOff>141152</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968500" y="122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69</xdr:row>
      <xdr:rowOff>157679</xdr:rowOff>
    </xdr:from>
    <xdr:ext cx="690189"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674204" y="11987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1,267,833</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99909</xdr:rowOff>
    </xdr:from>
    <xdr:to>
      <xdr:col>1</xdr:col>
      <xdr:colOff>485775</xdr:colOff>
      <xdr:row>71</xdr:row>
      <xdr:rowOff>30059</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079500" y="121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69</xdr:row>
      <xdr:rowOff>46586</xdr:rowOff>
    </xdr:from>
    <xdr:ext cx="690189"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785204" y="11876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26167</xdr:rowOff>
    </xdr:from>
    <xdr:to>
      <xdr:col>6</xdr:col>
      <xdr:colOff>511175</xdr:colOff>
      <xdr:row>98</xdr:row>
      <xdr:rowOff>72002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313917"/>
          <a:ext cx="838200" cy="5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26167</xdr:rowOff>
    </xdr:from>
    <xdr:to>
      <xdr:col>5</xdr:col>
      <xdr:colOff>358775</xdr:colOff>
      <xdr:row>97</xdr:row>
      <xdr:rowOff>77863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13917"/>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77863</xdr:rowOff>
    </xdr:from>
    <xdr:to>
      <xdr:col>4</xdr:col>
      <xdr:colOff>155575</xdr:colOff>
      <xdr:row>98</xdr:row>
      <xdr:rowOff>16746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08513"/>
          <a:ext cx="8890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132184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16746</xdr:rowOff>
    </xdr:from>
    <xdr:to>
      <xdr:col>2</xdr:col>
      <xdr:colOff>638175</xdr:colOff>
      <xdr:row>98</xdr:row>
      <xdr:rowOff>64850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18846"/>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131458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159495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21202</xdr:rowOff>
    </xdr:from>
    <xdr:to>
      <xdr:col>6</xdr:col>
      <xdr:colOff>561975</xdr:colOff>
      <xdr:row>98</xdr:row>
      <xdr:rowOff>122802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8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171079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0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146817</xdr:rowOff>
    </xdr:from>
    <xdr:to>
      <xdr:col>5</xdr:col>
      <xdr:colOff>409575</xdr:colOff>
      <xdr:row>95</xdr:row>
      <xdr:rowOff>76967</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2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93494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27063</xdr:rowOff>
    </xdr:from>
    <xdr:to>
      <xdr:col>4</xdr:col>
      <xdr:colOff>206375</xdr:colOff>
      <xdr:row>97</xdr:row>
      <xdr:rowOff>128663</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145190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137396</xdr:rowOff>
    </xdr:from>
    <xdr:to>
      <xdr:col>3</xdr:col>
      <xdr:colOff>3175</xdr:colOff>
      <xdr:row>98</xdr:row>
      <xdr:rowOff>67546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58673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14050</xdr:rowOff>
    </xdr:from>
    <xdr:to>
      <xdr:col>1</xdr:col>
      <xdr:colOff>485775</xdr:colOff>
      <xdr:row>98</xdr:row>
      <xdr:rowOff>115650</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106777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162941</xdr:rowOff>
    </xdr:from>
    <xdr:to>
      <xdr:col>15</xdr:col>
      <xdr:colOff>180340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820791"/>
          <a:ext cx="1270" cy="910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109618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5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33</xdr:row>
      <xdr:rowOff>162941</xdr:rowOff>
    </xdr:from>
    <xdr:to>
      <xdr:col>15</xdr:col>
      <xdr:colOff>269875</xdr:colOff>
      <xdr:row>33</xdr:row>
      <xdr:rowOff>162941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82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69850</xdr:rowOff>
    </xdr:from>
    <xdr:to>
      <xdr:col>15</xdr:col>
      <xdr:colOff>180975</xdr:colOff>
      <xdr:row>37</xdr:row>
      <xdr:rowOff>34798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384800"/>
          <a:ext cx="8382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41800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569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63373</xdr:rowOff>
    </xdr:from>
    <xdr:to>
      <xdr:col>15</xdr:col>
      <xdr:colOff>231775</xdr:colOff>
      <xdr:row>38</xdr:row>
      <xdr:rowOff>164973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69850</xdr:rowOff>
    </xdr:from>
    <xdr:to>
      <xdr:col>14</xdr:col>
      <xdr:colOff>28575</xdr:colOff>
      <xdr:row>33</xdr:row>
      <xdr:rowOff>127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384800"/>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46482</xdr:rowOff>
    </xdr:from>
    <xdr:to>
      <xdr:col>14</xdr:col>
      <xdr:colOff>79375</xdr:colOff>
      <xdr:row>38</xdr:row>
      <xdr:rowOff>148082</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139209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xdr:rowOff>
    </xdr:from>
    <xdr:to>
      <xdr:col>12</xdr:col>
      <xdr:colOff>511175</xdr:colOff>
      <xdr:row>37</xdr:row>
      <xdr:rowOff>17145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657977"/>
          <a:ext cx="889000" cy="70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160020</xdr:rowOff>
    </xdr:from>
    <xdr:to>
      <xdr:col>12</xdr:col>
      <xdr:colOff>561975</xdr:colOff>
      <xdr:row>38</xdr:row>
      <xdr:rowOff>90170</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81297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101600</xdr:rowOff>
    </xdr:from>
    <xdr:to>
      <xdr:col>11</xdr:col>
      <xdr:colOff>307975</xdr:colOff>
      <xdr:row>37</xdr:row>
      <xdr:rowOff>17145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102350"/>
          <a:ext cx="889000" cy="2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107696</xdr:rowOff>
    </xdr:from>
    <xdr:to>
      <xdr:col>11</xdr:col>
      <xdr:colOff>358775</xdr:colOff>
      <xdr:row>38</xdr:row>
      <xdr:rowOff>37846</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28973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162814</xdr:rowOff>
    </xdr:from>
    <xdr:to>
      <xdr:col>10</xdr:col>
      <xdr:colOff>155575</xdr:colOff>
      <xdr:row>37</xdr:row>
      <xdr:rowOff>92964</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84091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155448</xdr:rowOff>
    </xdr:from>
    <xdr:to>
      <xdr:col>15</xdr:col>
      <xdr:colOff>231775</xdr:colOff>
      <xdr:row>37</xdr:row>
      <xdr:rowOff>85598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6875</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19050</xdr:rowOff>
    </xdr:from>
    <xdr:to>
      <xdr:col>14</xdr:col>
      <xdr:colOff>79375</xdr:colOff>
      <xdr:row>31</xdr:row>
      <xdr:rowOff>120650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137177</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372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120777</xdr:rowOff>
    </xdr:from>
    <xdr:to>
      <xdr:col>12</xdr:col>
      <xdr:colOff>561975</xdr:colOff>
      <xdr:row>33</xdr:row>
      <xdr:rowOff>50927</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56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67454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7" y="538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137795</xdr:rowOff>
    </xdr:from>
    <xdr:to>
      <xdr:col>11</xdr:col>
      <xdr:colOff>358775</xdr:colOff>
      <xdr:row>37</xdr:row>
      <xdr:rowOff>67945</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84472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50800</xdr:rowOff>
    </xdr:from>
    <xdr:to>
      <xdr:col>10</xdr:col>
      <xdr:colOff>155575</xdr:colOff>
      <xdr:row>35</xdr:row>
      <xdr:rowOff>152400</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168927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7"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26371</xdr:rowOff>
    </xdr:from>
    <xdr:to>
      <xdr:col>15</xdr:col>
      <xdr:colOff>180340</xdr:colOff>
      <xdr:row>58</xdr:row>
      <xdr:rowOff>171014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9113221"/>
          <a:ext cx="1270" cy="100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3391</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171014</xdr:rowOff>
    </xdr:from>
    <xdr:to>
      <xdr:col>15</xdr:col>
      <xdr:colOff>269875</xdr:colOff>
      <xdr:row>58</xdr:row>
      <xdr:rowOff>171014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1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144498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88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53</xdr:row>
      <xdr:rowOff>26371</xdr:rowOff>
    </xdr:from>
    <xdr:to>
      <xdr:col>15</xdr:col>
      <xdr:colOff>269875</xdr:colOff>
      <xdr:row>53</xdr:row>
      <xdr:rowOff>26371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11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26371</xdr:rowOff>
    </xdr:from>
    <xdr:to>
      <xdr:col>15</xdr:col>
      <xdr:colOff>180975</xdr:colOff>
      <xdr:row>55</xdr:row>
      <xdr:rowOff>157401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13221"/>
          <a:ext cx="838200" cy="47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13846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57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35419</xdr:rowOff>
    </xdr:from>
    <xdr:to>
      <xdr:col>15</xdr:col>
      <xdr:colOff>231775</xdr:colOff>
      <xdr:row>58</xdr:row>
      <xdr:rowOff>137019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9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157401</xdr:rowOff>
    </xdr:from>
    <xdr:to>
      <xdr:col>14</xdr:col>
      <xdr:colOff>28575</xdr:colOff>
      <xdr:row>56</xdr:row>
      <xdr:rowOff>59179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587151"/>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15760</xdr:rowOff>
    </xdr:from>
    <xdr:to>
      <xdr:col>14</xdr:col>
      <xdr:colOff>79375</xdr:colOff>
      <xdr:row>58</xdr:row>
      <xdr:rowOff>117360</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9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50390</xdr:rowOff>
    </xdr:from>
    <xdr:to>
      <xdr:col>12</xdr:col>
      <xdr:colOff>511175</xdr:colOff>
      <xdr:row>56</xdr:row>
      <xdr:rowOff>59179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8622890"/>
          <a:ext cx="889000" cy="10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77150</xdr:rowOff>
    </xdr:from>
    <xdr:to>
      <xdr:col>12</xdr:col>
      <xdr:colOff>561975</xdr:colOff>
      <xdr:row>59</xdr:row>
      <xdr:rowOff>7300</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100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169877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1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50390</xdr:rowOff>
    </xdr:from>
    <xdr:to>
      <xdr:col>11</xdr:col>
      <xdr:colOff>307975</xdr:colOff>
      <xdr:row>51</xdr:row>
      <xdr:rowOff>104484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8622890"/>
          <a:ext cx="889000" cy="2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78780</xdr:rowOff>
    </xdr:from>
    <xdr:to>
      <xdr:col>11</xdr:col>
      <xdr:colOff>358775</xdr:colOff>
      <xdr:row>59</xdr:row>
      <xdr:rowOff>8930</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100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74292</xdr:rowOff>
    </xdr:from>
    <xdr:to>
      <xdr:col>10</xdr:col>
      <xdr:colOff>155575</xdr:colOff>
      <xdr:row>59</xdr:row>
      <xdr:rowOff>4442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1500" y="100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167019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1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147021</xdr:rowOff>
    </xdr:from>
    <xdr:to>
      <xdr:col>15</xdr:col>
      <xdr:colOff>231775</xdr:colOff>
      <xdr:row>53</xdr:row>
      <xdr:rowOff>77171</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9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100048</xdr:rowOff>
    </xdr:from>
    <xdr:ext cx="599010"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1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106601</xdr:rowOff>
    </xdr:from>
    <xdr:to>
      <xdr:col>14</xdr:col>
      <xdr:colOff>79375</xdr:colOff>
      <xdr:row>56</xdr:row>
      <xdr:rowOff>36751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95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53278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39794" y="931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8379</xdr:rowOff>
    </xdr:from>
    <xdr:to>
      <xdr:col>12</xdr:col>
      <xdr:colOff>561975</xdr:colOff>
      <xdr:row>56</xdr:row>
      <xdr:rowOff>109979</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96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126506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50794" y="938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131,134</a:t>
          </a:r>
          <a:endParaRPr kumimoji="1" lang="ja-JP" altLang="en-US" sz="1000" b="1">
            <a:solidFill>
              <a:srgbClr val="FF0000"/>
            </a:solidFill>
            <a:latin typeface="ＭＳ Ｐゴシック"/>
          </a:endParaRPr>
        </a:p>
      </xdr:txBody>
    </xdr:sp>
    <xdr:clientData/>
  </xdr:oneCellAnchor>
  <xdr:twoCellAnchor>
    <xdr:from>
      <xdr:col>11</xdr:col>
      <xdr:colOff>257175</xdr:colOff>
      <xdr:row>49</xdr:row>
      <xdr:rowOff>171040</xdr:rowOff>
    </xdr:from>
    <xdr:to>
      <xdr:col>11</xdr:col>
      <xdr:colOff>358775</xdr:colOff>
      <xdr:row>50</xdr:row>
      <xdr:rowOff>101190</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85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117717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61794" y="83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403,441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53684</xdr:rowOff>
    </xdr:from>
    <xdr:to>
      <xdr:col>10</xdr:col>
      <xdr:colOff>155575</xdr:colOff>
      <xdr:row>51</xdr:row>
      <xdr:rowOff>155284</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1500" y="8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361</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672794" y="857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86959</xdr:rowOff>
    </xdr:from>
    <xdr:to>
      <xdr:col>15</xdr:col>
      <xdr:colOff>180975</xdr:colOff>
      <xdr:row>76</xdr:row>
      <xdr:rowOff>155342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17159"/>
          <a:ext cx="8382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86959</xdr:rowOff>
    </xdr:from>
    <xdr:to>
      <xdr:col>14</xdr:col>
      <xdr:colOff>28575</xdr:colOff>
      <xdr:row>78</xdr:row>
      <xdr:rowOff>9725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17159"/>
          <a:ext cx="889000" cy="2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156159</xdr:rowOff>
    </xdr:from>
    <xdr:to>
      <xdr:col>12</xdr:col>
      <xdr:colOff>511175</xdr:colOff>
      <xdr:row>78</xdr:row>
      <xdr:rowOff>9725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357809"/>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35382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156159</xdr:rowOff>
    </xdr:from>
    <xdr:to>
      <xdr:col>11</xdr:col>
      <xdr:colOff>307975</xdr:colOff>
      <xdr:row>78</xdr:row>
      <xdr:rowOff>76541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57809"/>
          <a:ext cx="8890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41096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57588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104542</xdr:rowOff>
    </xdr:from>
    <xdr:to>
      <xdr:col>15</xdr:col>
      <xdr:colOff>231775</xdr:colOff>
      <xdr:row>77</xdr:row>
      <xdr:rowOff>34692</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1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82969</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36159</xdr:rowOff>
    </xdr:from>
    <xdr:to>
      <xdr:col>14</xdr:col>
      <xdr:colOff>79375</xdr:colOff>
      <xdr:row>76</xdr:row>
      <xdr:rowOff>137759</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128886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1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130375</xdr:rowOff>
    </xdr:from>
    <xdr:to>
      <xdr:col>12</xdr:col>
      <xdr:colOff>561975</xdr:colOff>
      <xdr:row>78</xdr:row>
      <xdr:rowOff>60525</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33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51652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7" y="1342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105359</xdr:rowOff>
    </xdr:from>
    <xdr:to>
      <xdr:col>11</xdr:col>
      <xdr:colOff>358775</xdr:colOff>
      <xdr:row>78</xdr:row>
      <xdr:rowOff>35509</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26636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7"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25741</xdr:rowOff>
    </xdr:from>
    <xdr:to>
      <xdr:col>10</xdr:col>
      <xdr:colOff>155575</xdr:colOff>
      <xdr:row>78</xdr:row>
      <xdr:rowOff>127341</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3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118468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7" y="1349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8320</xdr:rowOff>
    </xdr:from>
    <xdr:to>
      <xdr:col>15</xdr:col>
      <xdr:colOff>180975</xdr:colOff>
      <xdr:row>94</xdr:row>
      <xdr:rowOff>155728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124620"/>
          <a:ext cx="8382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155728</xdr:rowOff>
    </xdr:from>
    <xdr:to>
      <xdr:col>14</xdr:col>
      <xdr:colOff>28575</xdr:colOff>
      <xdr:row>95</xdr:row>
      <xdr:rowOff>152794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272028"/>
          <a:ext cx="889000" cy="1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53392</xdr:rowOff>
    </xdr:from>
    <xdr:to>
      <xdr:col>12</xdr:col>
      <xdr:colOff>511175</xdr:colOff>
      <xdr:row>95</xdr:row>
      <xdr:rowOff>152794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169692"/>
          <a:ext cx="889000" cy="27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39833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53392</xdr:rowOff>
    </xdr:from>
    <xdr:to>
      <xdr:col>11</xdr:col>
      <xdr:colOff>307975</xdr:colOff>
      <xdr:row>98</xdr:row>
      <xdr:rowOff>40982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169692"/>
          <a:ext cx="889000" cy="67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45874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70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48517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128970</xdr:rowOff>
    </xdr:from>
    <xdr:to>
      <xdr:col>15</xdr:col>
      <xdr:colOff>231775</xdr:colOff>
      <xdr:row>94</xdr:row>
      <xdr:rowOff>59120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0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151847</xdr:rowOff>
    </xdr:from>
    <xdr:ext cx="690189"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925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1,172,414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104928</xdr:rowOff>
    </xdr:from>
    <xdr:to>
      <xdr:col>14</xdr:col>
      <xdr:colOff>79375</xdr:colOff>
      <xdr:row>95</xdr:row>
      <xdr:rowOff>35078</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2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51605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599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978,965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101994</xdr:rowOff>
    </xdr:from>
    <xdr:to>
      <xdr:col>12</xdr:col>
      <xdr:colOff>561975</xdr:colOff>
      <xdr:row>96</xdr:row>
      <xdr:rowOff>32144</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3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48671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16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757,816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2592</xdr:rowOff>
    </xdr:from>
    <xdr:to>
      <xdr:col>11</xdr:col>
      <xdr:colOff>358775</xdr:colOff>
      <xdr:row>94</xdr:row>
      <xdr:rowOff>104192</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1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92</xdr:row>
      <xdr:rowOff>120719</xdr:rowOff>
    </xdr:from>
    <xdr:ext cx="69018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16204" y="15894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161632</xdr:rowOff>
    </xdr:from>
    <xdr:to>
      <xdr:col>10</xdr:col>
      <xdr:colOff>155575</xdr:colOff>
      <xdr:row>98</xdr:row>
      <xdr:rowOff>91782</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7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108309</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5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30772</xdr:rowOff>
    </xdr:from>
    <xdr:to>
      <xdr:col>23</xdr:col>
      <xdr:colOff>517525</xdr:colOff>
      <xdr:row>37</xdr:row>
      <xdr:rowOff>96168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74422"/>
          <a:ext cx="8382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96168</xdr:rowOff>
    </xdr:from>
    <xdr:to>
      <xdr:col>22</xdr:col>
      <xdr:colOff>365125</xdr:colOff>
      <xdr:row>37</xdr:row>
      <xdr:rowOff>111304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439818"/>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72116</xdr:rowOff>
    </xdr:from>
    <xdr:to>
      <xdr:col>21</xdr:col>
      <xdr:colOff>161925</xdr:colOff>
      <xdr:row>37</xdr:row>
      <xdr:rowOff>111304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4157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120698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72116</xdr:rowOff>
    </xdr:from>
    <xdr:to>
      <xdr:col>19</xdr:col>
      <xdr:colOff>644525</xdr:colOff>
      <xdr:row>37</xdr:row>
      <xdr:rowOff>120530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15766"/>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151422</xdr:rowOff>
    </xdr:from>
    <xdr:to>
      <xdr:col>23</xdr:col>
      <xdr:colOff>568325</xdr:colOff>
      <xdr:row>37</xdr:row>
      <xdr:rowOff>81572</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129849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45368</xdr:rowOff>
    </xdr:from>
    <xdr:to>
      <xdr:col>22</xdr:col>
      <xdr:colOff>415925</xdr:colOff>
      <xdr:row>37</xdr:row>
      <xdr:rowOff>146968</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3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138095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60504</xdr:rowOff>
    </xdr:from>
    <xdr:to>
      <xdr:col>21</xdr:col>
      <xdr:colOff>212725</xdr:colOff>
      <xdr:row>37</xdr:row>
      <xdr:rowOff>162105</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404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153232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21316</xdr:rowOff>
    </xdr:from>
    <xdr:to>
      <xdr:col>20</xdr:col>
      <xdr:colOff>9525</xdr:colOff>
      <xdr:row>37</xdr:row>
      <xdr:rowOff>122916</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3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114043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69730</xdr:rowOff>
    </xdr:from>
    <xdr:to>
      <xdr:col>18</xdr:col>
      <xdr:colOff>492125</xdr:colOff>
      <xdr:row>37</xdr:row>
      <xdr:rowOff>171331</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413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162458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21139</xdr:rowOff>
    </xdr:from>
    <xdr:to>
      <xdr:col>23</xdr:col>
      <xdr:colOff>517525</xdr:colOff>
      <xdr:row>57</xdr:row>
      <xdr:rowOff>112478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22339"/>
          <a:ext cx="838200" cy="2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112478</xdr:rowOff>
    </xdr:from>
    <xdr:to>
      <xdr:col>22</xdr:col>
      <xdr:colOff>365125</xdr:colOff>
      <xdr:row>57</xdr:row>
      <xdr:rowOff>156328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85128"/>
          <a:ext cx="889000" cy="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21734</xdr:rowOff>
    </xdr:from>
    <xdr:to>
      <xdr:col>21</xdr:col>
      <xdr:colOff>161925</xdr:colOff>
      <xdr:row>57</xdr:row>
      <xdr:rowOff>156328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94384"/>
          <a:ext cx="889000" cy="1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105730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21734</xdr:rowOff>
    </xdr:from>
    <xdr:to>
      <xdr:col>19</xdr:col>
      <xdr:colOff>644525</xdr:colOff>
      <xdr:row>57</xdr:row>
      <xdr:rowOff>117284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94384"/>
          <a:ext cx="889000" cy="9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141789</xdr:rowOff>
    </xdr:from>
    <xdr:to>
      <xdr:col>23</xdr:col>
      <xdr:colOff>568325</xdr:colOff>
      <xdr:row>56</xdr:row>
      <xdr:rowOff>71939</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6268700" y="95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164666</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2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61678</xdr:rowOff>
    </xdr:from>
    <xdr:to>
      <xdr:col>22</xdr:col>
      <xdr:colOff>415925</xdr:colOff>
      <xdr:row>57</xdr:row>
      <xdr:rowOff>163278</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5430500" y="98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154405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105528</xdr:rowOff>
    </xdr:from>
    <xdr:to>
      <xdr:col>21</xdr:col>
      <xdr:colOff>212725</xdr:colOff>
      <xdr:row>58</xdr:row>
      <xdr:rowOff>35678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4541500" y="9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26805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142384</xdr:rowOff>
    </xdr:from>
    <xdr:to>
      <xdr:col>20</xdr:col>
      <xdr:colOff>9525</xdr:colOff>
      <xdr:row>57</xdr:row>
      <xdr:rowOff>72534</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3652500" y="97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89061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5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66484</xdr:rowOff>
    </xdr:from>
    <xdr:to>
      <xdr:col>18</xdr:col>
      <xdr:colOff>492125</xdr:colOff>
      <xdr:row>57</xdr:row>
      <xdr:rowOff>168084</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2763500" y="98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159211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1460</xdr:rowOff>
    </xdr:from>
    <xdr:to>
      <xdr:col>23</xdr:col>
      <xdr:colOff>517525</xdr:colOff>
      <xdr:row>77</xdr:row>
      <xdr:rowOff>96858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03110"/>
          <a:ext cx="838200" cy="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1460</xdr:rowOff>
    </xdr:from>
    <xdr:to>
      <xdr:col>22</xdr:col>
      <xdr:colOff>365125</xdr:colOff>
      <xdr:row>77</xdr:row>
      <xdr:rowOff>157322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03110"/>
          <a:ext cx="889000" cy="1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122003</xdr:rowOff>
    </xdr:from>
    <xdr:to>
      <xdr:col>21</xdr:col>
      <xdr:colOff>161925</xdr:colOff>
      <xdr:row>77</xdr:row>
      <xdr:rowOff>157322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23653"/>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80831</xdr:rowOff>
    </xdr:from>
    <xdr:to>
      <xdr:col>21</xdr:col>
      <xdr:colOff>212725</xdr:colOff>
      <xdr:row>79</xdr:row>
      <xdr:rowOff>10981</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4541500" y="1345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2108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7" y="1354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169725</xdr:rowOff>
    </xdr:from>
    <xdr:to>
      <xdr:col>19</xdr:col>
      <xdr:colOff>644525</xdr:colOff>
      <xdr:row>77</xdr:row>
      <xdr:rowOff>122003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199925"/>
          <a:ext cx="889000" cy="1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81259</xdr:rowOff>
    </xdr:from>
    <xdr:to>
      <xdr:col>20</xdr:col>
      <xdr:colOff>9525</xdr:colOff>
      <xdr:row>79</xdr:row>
      <xdr:rowOff>11409</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3652500" y="1345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2536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7" y="135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53972</xdr:rowOff>
    </xdr:from>
    <xdr:to>
      <xdr:col>18</xdr:col>
      <xdr:colOff>492125</xdr:colOff>
      <xdr:row>78</xdr:row>
      <xdr:rowOff>155572</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2763500" y="134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146699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5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46058</xdr:rowOff>
    </xdr:from>
    <xdr:to>
      <xdr:col>23</xdr:col>
      <xdr:colOff>568325</xdr:colOff>
      <xdr:row>77</xdr:row>
      <xdr:rowOff>147658</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6268700" y="132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68935</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122110</xdr:rowOff>
    </xdr:from>
    <xdr:to>
      <xdr:col>22</xdr:col>
      <xdr:colOff>415925</xdr:colOff>
      <xdr:row>77</xdr:row>
      <xdr:rowOff>52260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5430500" y="131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68788</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181794" y="1292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106522</xdr:rowOff>
    </xdr:from>
    <xdr:to>
      <xdr:col>21</xdr:col>
      <xdr:colOff>212725</xdr:colOff>
      <xdr:row>78</xdr:row>
      <xdr:rowOff>36672</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4541500" y="133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53199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0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71203</xdr:rowOff>
    </xdr:from>
    <xdr:to>
      <xdr:col>20</xdr:col>
      <xdr:colOff>9525</xdr:colOff>
      <xdr:row>78</xdr:row>
      <xdr:rowOff>1353</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3652500" y="132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17880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0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118925</xdr:rowOff>
    </xdr:from>
    <xdr:to>
      <xdr:col>18</xdr:col>
      <xdr:colOff>492125</xdr:colOff>
      <xdr:row>77</xdr:row>
      <xdr:rowOff>49075</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2763500" y="131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65602</xdr:rowOff>
    </xdr:from>
    <xdr:ext cx="59901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14794" y="129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55201</xdr:rowOff>
    </xdr:from>
    <xdr:to>
      <xdr:col>23</xdr:col>
      <xdr:colOff>517525</xdr:colOff>
      <xdr:row>97</xdr:row>
      <xdr:rowOff>65633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85851"/>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44678</xdr:rowOff>
    </xdr:from>
    <xdr:to>
      <xdr:col>22</xdr:col>
      <xdr:colOff>365125</xdr:colOff>
      <xdr:row>97</xdr:row>
      <xdr:rowOff>55201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5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32052</xdr:rowOff>
    </xdr:from>
    <xdr:to>
      <xdr:col>21</xdr:col>
      <xdr:colOff>161925</xdr:colOff>
      <xdr:row>97</xdr:row>
      <xdr:rowOff>44678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62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30573</xdr:rowOff>
    </xdr:from>
    <xdr:to>
      <xdr:col>19</xdr:col>
      <xdr:colOff>644525</xdr:colOff>
      <xdr:row>97</xdr:row>
      <xdr:rowOff>32052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89773"/>
          <a:ext cx="889000" cy="1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14833</xdr:rowOff>
    </xdr:from>
    <xdr:to>
      <xdr:col>23</xdr:col>
      <xdr:colOff>568325</xdr:colOff>
      <xdr:row>97</xdr:row>
      <xdr:rowOff>116433</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62687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164710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4401</xdr:rowOff>
    </xdr:from>
    <xdr:to>
      <xdr:col>22</xdr:col>
      <xdr:colOff>415925</xdr:colOff>
      <xdr:row>97</xdr:row>
      <xdr:rowOff>106001</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5430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97128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165328</xdr:rowOff>
    </xdr:from>
    <xdr:to>
      <xdr:col>21</xdr:col>
      <xdr:colOff>212725</xdr:colOff>
      <xdr:row>97</xdr:row>
      <xdr:rowOff>95478</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4541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86605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152702</xdr:rowOff>
    </xdr:from>
    <xdr:to>
      <xdr:col>20</xdr:col>
      <xdr:colOff>9525</xdr:colOff>
      <xdr:row>97</xdr:row>
      <xdr:rowOff>82852</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3652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73979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151223</xdr:rowOff>
    </xdr:from>
    <xdr:to>
      <xdr:col>18</xdr:col>
      <xdr:colOff>492125</xdr:colOff>
      <xdr:row>96</xdr:row>
      <xdr:rowOff>81373</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2763500" y="164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97900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1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議会費については、住民一人当たり</a:t>
          </a:r>
          <a:r>
            <a:rPr kumimoji="1" lang="en-US" altLang="ja-JP" sz="1100">
              <a:solidFill>
                <a:schemeClr val="dk1"/>
              </a:solidFill>
              <a:effectLst/>
              <a:latin typeface="+mn-lt"/>
              <a:ea typeface="+mn-ea"/>
              <a:cs typeface="+mn-cs"/>
            </a:rPr>
            <a:t>8,224</a:t>
          </a:r>
          <a:r>
            <a:rPr kumimoji="1" lang="ja-JP" altLang="ja-JP" sz="1100">
              <a:solidFill>
                <a:schemeClr val="dk1"/>
              </a:solidFill>
              <a:effectLst/>
              <a:latin typeface="+mn-lt"/>
              <a:ea typeface="+mn-ea"/>
              <a:cs typeface="+mn-cs"/>
            </a:rPr>
            <a:t>円で類似団体と比較し約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倍となっており、復興事業に関連する議会開会や各種委員会の開会なども要因としてあるが全国平均を大幅に上回っており、県平均や類似団体平均との差が住民に納得していただけるよう努めつつ適正化を図る。</a:t>
          </a:r>
          <a:endParaRPr lang="ja-JP" altLang="ja-JP" sz="1400">
            <a:effectLst/>
          </a:endParaRPr>
        </a:p>
        <a:p>
          <a:r>
            <a:rPr kumimoji="1" lang="ja-JP" altLang="ja-JP" sz="1100">
              <a:solidFill>
                <a:schemeClr val="dk1"/>
              </a:solidFill>
              <a:effectLst/>
              <a:latin typeface="+mn-lt"/>
              <a:ea typeface="+mn-ea"/>
              <a:cs typeface="+mn-cs"/>
            </a:rPr>
            <a:t>類似団体内順位で上位となっている、総務費・農林水産業費・土木費・労働費・災害復旧費は、東日本大震災に関連する復旧・復興事業によって金額が大きくなっている。金額が大きくなっている要因の内訳を見ると総務費については、震災復興交付金基金、震災復興基金の積立金が主な要因。</a:t>
          </a:r>
          <a:endParaRPr lang="ja-JP" altLang="ja-JP" sz="1400">
            <a:effectLst/>
          </a:endParaRPr>
        </a:p>
        <a:p>
          <a:r>
            <a:rPr kumimoji="1" lang="ja-JP" altLang="ja-JP" sz="1100">
              <a:solidFill>
                <a:schemeClr val="dk1"/>
              </a:solidFill>
              <a:effectLst/>
              <a:latin typeface="+mn-lt"/>
              <a:ea typeface="+mn-ea"/>
              <a:cs typeface="+mn-cs"/>
            </a:rPr>
            <a:t>農林水産業費については、震災復興交付金を活用した被災農家に対する支援事業や、沿岸部の農地整備事業が主な要因。労働費については、東日本大震災により，生活基盤を失った方々の雇用の場を確保するための緊急雇用対策事業が主な要因。災害復旧費については、公立学校の補助災害復旧事業が主な要因である。</a:t>
          </a:r>
          <a:endParaRPr lang="ja-JP" altLang="ja-JP" sz="1400">
            <a:effectLst/>
          </a:endParaRPr>
        </a:p>
        <a:p>
          <a:r>
            <a:rPr kumimoji="1" lang="ja-JP" altLang="ja-JP" sz="1100">
              <a:solidFill>
                <a:schemeClr val="dk1"/>
              </a:solidFill>
              <a:effectLst/>
              <a:latin typeface="+mn-lt"/>
              <a:ea typeface="+mn-ea"/>
              <a:cs typeface="+mn-cs"/>
            </a:rPr>
            <a:t>災害救助費（災害廃棄物処理事業）を含む民生費はピークを過ぎ概ね類似団体平均に近づいており、少子高齢化による経費の動向と展開する事業への投資のバランスに注視が必要。</a:t>
          </a:r>
          <a:endParaRPr lang="ja-JP" altLang="ja-JP" sz="1400">
            <a:effectLst/>
          </a:endParaRPr>
        </a:p>
        <a:p>
          <a:r>
            <a:rPr kumimoji="1" lang="ja-JP" altLang="ja-JP" sz="1100">
              <a:solidFill>
                <a:schemeClr val="dk1"/>
              </a:solidFill>
              <a:effectLst/>
              <a:latin typeface="+mn-lt"/>
              <a:ea typeface="+mn-ea"/>
              <a:cs typeface="+mn-cs"/>
            </a:rPr>
            <a:t>県平均を下回る商工費や</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費については、震災復興期中であっても水準を維持し概ね横ばいとなった。今後も地場産品のブランド化等、コストパフォーマンスを考慮していく。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実質収支額と実質単年度収支の大幅な変動については、復興事業に係る復興交付金・震災復興交付税の変動や、震災復興基金の繰入金・繰出金の増減が要因となっている。</a:t>
          </a:r>
          <a:endParaRPr lang="ja-JP" altLang="ja-JP" sz="1400">
            <a:effectLst/>
          </a:endParaRPr>
        </a:p>
        <a:p>
          <a:r>
            <a:rPr kumimoji="1" lang="ja-JP" altLang="ja-JP" sz="1100">
              <a:solidFill>
                <a:schemeClr val="dk1"/>
              </a:solidFill>
              <a:effectLst/>
              <a:latin typeface="+mn-lt"/>
              <a:ea typeface="+mn-ea"/>
              <a:cs typeface="+mn-cs"/>
            </a:rPr>
            <a:t>なお、</a:t>
          </a:r>
          <a:r>
            <a:rPr kumimoji="1" lang="ja-JP" altLang="en-US" sz="1100">
              <a:solidFill>
                <a:schemeClr val="dk1"/>
              </a:solidFill>
              <a:effectLst/>
              <a:latin typeface="+mn-lt"/>
              <a:ea typeface="+mn-ea"/>
              <a:cs typeface="+mn-cs"/>
            </a:rPr>
            <a:t>一時的に増加している</a:t>
          </a:r>
          <a:r>
            <a:rPr kumimoji="1" lang="ja-JP" altLang="ja-JP" sz="1100">
              <a:solidFill>
                <a:schemeClr val="dk1"/>
              </a:solidFill>
              <a:effectLst/>
              <a:latin typeface="+mn-lt"/>
              <a:ea typeface="+mn-ea"/>
              <a:cs typeface="+mn-cs"/>
            </a:rPr>
            <a:t>財政調整基金は、今後、復興事業の進捗による震災復興特別交付税の返還に伴い減少し、震災前の水準になるものと見込んでいる。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4" sqref="BN4:BU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31319816</v>
      </c>
      <c r="BO4" s="351"/>
      <c r="BP4" s="351"/>
      <c r="BQ4" s="351"/>
      <c r="BR4" s="351"/>
      <c r="BS4" s="351"/>
      <c r="BT4" s="351"/>
      <c r="BU4" s="352"/>
      <c r="BV4" s="350">
        <v>42720511</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64.3</v>
      </c>
      <c r="CU4" s="357"/>
      <c r="CV4" s="357"/>
      <c r="CW4" s="357"/>
      <c r="CX4" s="357"/>
      <c r="CY4" s="357"/>
      <c r="CZ4" s="357"/>
      <c r="DA4" s="358"/>
      <c r="DB4" s="356">
        <v>34.4</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27175614</v>
      </c>
      <c r="BO5" s="388"/>
      <c r="BP5" s="388"/>
      <c r="BQ5" s="388"/>
      <c r="BR5" s="388"/>
      <c r="BS5" s="388"/>
      <c r="BT5" s="388"/>
      <c r="BU5" s="389"/>
      <c r="BV5" s="387">
        <v>31963718</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95</v>
      </c>
      <c r="CU5" s="385"/>
      <c r="CV5" s="385"/>
      <c r="CW5" s="385"/>
      <c r="CX5" s="385"/>
      <c r="CY5" s="385"/>
      <c r="CZ5" s="385"/>
      <c r="DA5" s="386"/>
      <c r="DB5" s="384">
        <v>86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4144202</v>
      </c>
      <c r="BO6" s="388"/>
      <c r="BP6" s="388"/>
      <c r="BQ6" s="388"/>
      <c r="BR6" s="388"/>
      <c r="BS6" s="388"/>
      <c r="BT6" s="388"/>
      <c r="BU6" s="389"/>
      <c r="BV6" s="387">
        <v>10756793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99.8</v>
      </c>
      <c r="CU6" s="425"/>
      <c r="CV6" s="425"/>
      <c r="CW6" s="425"/>
      <c r="CX6" s="425"/>
      <c r="CY6" s="425"/>
      <c r="CZ6" s="425"/>
      <c r="DA6" s="426"/>
      <c r="DB6" s="424">
        <v>91.4</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1502660</v>
      </c>
      <c r="BO7" s="388"/>
      <c r="BP7" s="388"/>
      <c r="BQ7" s="388"/>
      <c r="BR7" s="388"/>
      <c r="BS7" s="388"/>
      <c r="BT7" s="388"/>
      <c r="BU7" s="389"/>
      <c r="BV7" s="387">
        <v>9295220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4107979</v>
      </c>
      <c r="CU7" s="388"/>
      <c r="CV7" s="388"/>
      <c r="CW7" s="388"/>
      <c r="CX7" s="388"/>
      <c r="CY7" s="388"/>
      <c r="CZ7" s="388"/>
      <c r="DA7" s="389"/>
      <c r="DB7" s="387">
        <v>4245374</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2641542</v>
      </c>
      <c r="BO8" s="388"/>
      <c r="BP8" s="388"/>
      <c r="BQ8" s="388"/>
      <c r="BR8" s="388"/>
      <c r="BS8" s="388"/>
      <c r="BT8" s="388"/>
      <c r="BU8" s="389"/>
      <c r="BV8" s="387">
        <v>1461573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0.35</v>
      </c>
      <c r="CU8" s="428"/>
      <c r="CV8" s="428"/>
      <c r="CW8" s="428"/>
      <c r="CX8" s="428"/>
      <c r="CY8" s="428"/>
      <c r="CZ8" s="428"/>
      <c r="DA8" s="429"/>
      <c r="DB8" s="427">
        <v>0.35</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12315</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1179969</v>
      </c>
      <c r="BO9" s="388"/>
      <c r="BP9" s="388"/>
      <c r="BQ9" s="388"/>
      <c r="BR9" s="388"/>
      <c r="BS9" s="388"/>
      <c r="BT9" s="388"/>
      <c r="BU9" s="389"/>
      <c r="BV9" s="387">
        <v>-3231062</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4.0999999999999996</v>
      </c>
      <c r="CU9" s="385"/>
      <c r="CV9" s="385"/>
      <c r="CW9" s="385"/>
      <c r="CX9" s="385"/>
      <c r="CY9" s="385"/>
      <c r="CZ9" s="385"/>
      <c r="DA9" s="386"/>
      <c r="DB9" s="384">
        <v>2.2000000000000002</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16704</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14397</v>
      </c>
      <c r="BO10" s="388"/>
      <c r="BP10" s="388"/>
      <c r="BQ10" s="388"/>
      <c r="BR10" s="388"/>
      <c r="BS10" s="388"/>
      <c r="BT10" s="388"/>
      <c r="BU10" s="389"/>
      <c r="BV10" s="387">
        <v>12745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12484</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712947</v>
      </c>
      <c r="BO12" s="388"/>
      <c r="BP12" s="388"/>
      <c r="BQ12" s="388"/>
      <c r="BR12" s="388"/>
      <c r="BS12" s="388"/>
      <c r="BT12" s="388"/>
      <c r="BU12" s="389"/>
      <c r="BV12" s="387">
        <v>4221077</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12426</v>
      </c>
      <c r="S13" s="469"/>
      <c r="T13" s="469"/>
      <c r="U13" s="469"/>
      <c r="V13" s="470"/>
      <c r="W13" s="403" t="s">
        <v>123</v>
      </c>
      <c r="X13" s="404"/>
      <c r="Y13" s="404"/>
      <c r="Z13" s="404"/>
      <c r="AA13" s="404"/>
      <c r="AB13" s="394"/>
      <c r="AC13" s="438">
        <v>518</v>
      </c>
      <c r="AD13" s="439"/>
      <c r="AE13" s="439"/>
      <c r="AF13" s="439"/>
      <c r="AG13" s="478"/>
      <c r="AH13" s="438">
        <v>841</v>
      </c>
      <c r="AI13" s="439"/>
      <c r="AJ13" s="439"/>
      <c r="AK13" s="439"/>
      <c r="AL13" s="440"/>
      <c r="AM13" s="416" t="s">
        <v>124</v>
      </c>
      <c r="AN13" s="417"/>
      <c r="AO13" s="417"/>
      <c r="AP13" s="417"/>
      <c r="AQ13" s="417"/>
      <c r="AR13" s="417"/>
      <c r="AS13" s="417"/>
      <c r="AT13" s="418"/>
      <c r="AU13" s="419" t="s">
        <v>118</v>
      </c>
      <c r="AV13" s="420"/>
      <c r="AW13" s="420"/>
      <c r="AX13" s="420"/>
      <c r="AY13" s="421" t="s">
        <v>125</v>
      </c>
      <c r="AZ13" s="422"/>
      <c r="BA13" s="422"/>
      <c r="BB13" s="422"/>
      <c r="BC13" s="422"/>
      <c r="BD13" s="422"/>
      <c r="BE13" s="422"/>
      <c r="BF13" s="422"/>
      <c r="BG13" s="422"/>
      <c r="BH13" s="422"/>
      <c r="BI13" s="422"/>
      <c r="BJ13" s="422"/>
      <c r="BK13" s="422"/>
      <c r="BL13" s="422"/>
      <c r="BM13" s="423"/>
      <c r="BN13" s="387">
        <v>481419</v>
      </c>
      <c r="BO13" s="388"/>
      <c r="BP13" s="388"/>
      <c r="BQ13" s="388"/>
      <c r="BR13" s="388"/>
      <c r="BS13" s="388"/>
      <c r="BT13" s="388"/>
      <c r="BU13" s="389"/>
      <c r="BV13" s="387">
        <v>-7439394</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11.9</v>
      </c>
      <c r="CU13" s="385"/>
      <c r="CV13" s="385"/>
      <c r="CW13" s="385"/>
      <c r="CX13" s="385"/>
      <c r="CY13" s="385"/>
      <c r="CZ13" s="385"/>
      <c r="DA13" s="386"/>
      <c r="DB13" s="384">
        <v>13.6</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127</v>
      </c>
      <c r="M14" s="466"/>
      <c r="N14" s="466"/>
      <c r="O14" s="466"/>
      <c r="P14" s="466"/>
      <c r="Q14" s="467"/>
      <c r="R14" s="468">
        <v>12609</v>
      </c>
      <c r="S14" s="469"/>
      <c r="T14" s="469"/>
      <c r="U14" s="469"/>
      <c r="V14" s="470"/>
      <c r="W14" s="377"/>
      <c r="X14" s="378"/>
      <c r="Y14" s="378"/>
      <c r="Z14" s="378"/>
      <c r="AA14" s="378"/>
      <c r="AB14" s="367"/>
      <c r="AC14" s="471">
        <v>9.3000000000000007</v>
      </c>
      <c r="AD14" s="472"/>
      <c r="AE14" s="472"/>
      <c r="AF14" s="472"/>
      <c r="AG14" s="473"/>
      <c r="AH14" s="471">
        <v>11.5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12557</v>
      </c>
      <c r="S15" s="469"/>
      <c r="T15" s="469"/>
      <c r="U15" s="469"/>
      <c r="V15" s="470"/>
      <c r="W15" s="403" t="s">
        <v>129</v>
      </c>
      <c r="X15" s="404"/>
      <c r="Y15" s="404"/>
      <c r="Z15" s="404"/>
      <c r="AA15" s="404"/>
      <c r="AB15" s="394"/>
      <c r="AC15" s="438">
        <v>1973</v>
      </c>
      <c r="AD15" s="439"/>
      <c r="AE15" s="439"/>
      <c r="AF15" s="439"/>
      <c r="AG15" s="478"/>
      <c r="AH15" s="438">
        <v>2332</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1252113</v>
      </c>
      <c r="BO15" s="351"/>
      <c r="BP15" s="351"/>
      <c r="BQ15" s="351"/>
      <c r="BR15" s="351"/>
      <c r="BS15" s="351"/>
      <c r="BT15" s="351"/>
      <c r="BU15" s="352"/>
      <c r="BV15" s="350">
        <v>1222126</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35.4</v>
      </c>
      <c r="AD16" s="472"/>
      <c r="AE16" s="472"/>
      <c r="AF16" s="472"/>
      <c r="AG16" s="473"/>
      <c r="AH16" s="471">
        <v>31.8</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3596443</v>
      </c>
      <c r="BO16" s="388"/>
      <c r="BP16" s="388"/>
      <c r="BQ16" s="388"/>
      <c r="BR16" s="388"/>
      <c r="BS16" s="388"/>
      <c r="BT16" s="388"/>
      <c r="BU16" s="389"/>
      <c r="BV16" s="387">
        <v>3675676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135</v>
      </c>
      <c r="N17" s="492"/>
      <c r="O17" s="492"/>
      <c r="P17" s="492"/>
      <c r="Q17" s="493"/>
      <c r="R17" s="488" t="s">
        <v>133</v>
      </c>
      <c r="S17" s="489"/>
      <c r="T17" s="489"/>
      <c r="U17" s="489"/>
      <c r="V17" s="490"/>
      <c r="W17" s="403" t="s">
        <v>136</v>
      </c>
      <c r="X17" s="404"/>
      <c r="Y17" s="404"/>
      <c r="Z17" s="404"/>
      <c r="AA17" s="404"/>
      <c r="AB17" s="394"/>
      <c r="AC17" s="438">
        <v>3089</v>
      </c>
      <c r="AD17" s="439"/>
      <c r="AE17" s="439"/>
      <c r="AF17" s="439"/>
      <c r="AG17" s="478"/>
      <c r="AH17" s="438">
        <v>4171</v>
      </c>
      <c r="AI17" s="439"/>
      <c r="AJ17" s="439"/>
      <c r="AK17" s="439"/>
      <c r="AL17" s="440"/>
      <c r="AM17" s="416"/>
      <c r="AN17" s="417"/>
      <c r="AO17" s="417"/>
      <c r="AP17" s="417"/>
      <c r="AQ17" s="417"/>
      <c r="AR17" s="417"/>
      <c r="AS17" s="417"/>
      <c r="AT17" s="418"/>
      <c r="AU17" s="419"/>
      <c r="AV17" s="420"/>
      <c r="AW17" s="420"/>
      <c r="AX17" s="420"/>
      <c r="AY17" s="421" t="s">
        <v>137</v>
      </c>
      <c r="AZ17" s="422"/>
      <c r="BA17" s="422"/>
      <c r="BB17" s="422"/>
      <c r="BC17" s="422"/>
      <c r="BD17" s="422"/>
      <c r="BE17" s="422"/>
      <c r="BF17" s="422"/>
      <c r="BG17" s="422"/>
      <c r="BH17" s="422"/>
      <c r="BI17" s="422"/>
      <c r="BJ17" s="422"/>
      <c r="BK17" s="422"/>
      <c r="BL17" s="422"/>
      <c r="BM17" s="423"/>
      <c r="BN17" s="387">
        <v>1573466</v>
      </c>
      <c r="BO17" s="388"/>
      <c r="BP17" s="388"/>
      <c r="BQ17" s="388"/>
      <c r="BR17" s="388"/>
      <c r="BS17" s="388"/>
      <c r="BT17" s="388"/>
      <c r="BU17" s="389"/>
      <c r="BV17" s="387">
        <v>1537663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138</v>
      </c>
      <c r="C18" s="430"/>
      <c r="D18" s="430"/>
      <c r="E18" s="499"/>
      <c r="F18" s="499"/>
      <c r="G18" s="499"/>
      <c r="H18" s="499"/>
      <c r="I18" s="499"/>
      <c r="J18" s="499"/>
      <c r="K18" s="499"/>
      <c r="L18" s="500">
        <v>64.58</v>
      </c>
      <c r="M18" s="500"/>
      <c r="N18" s="500"/>
      <c r="O18" s="500"/>
      <c r="P18" s="500"/>
      <c r="Q18" s="500"/>
      <c r="R18" s="501"/>
      <c r="S18" s="501"/>
      <c r="T18" s="501"/>
      <c r="U18" s="501"/>
      <c r="V18" s="502"/>
      <c r="W18" s="405"/>
      <c r="X18" s="406"/>
      <c r="Y18" s="406"/>
      <c r="Z18" s="406"/>
      <c r="AA18" s="406"/>
      <c r="AB18" s="397"/>
      <c r="AC18" s="503">
        <v>55.4</v>
      </c>
      <c r="AD18" s="504"/>
      <c r="AE18" s="504"/>
      <c r="AF18" s="504"/>
      <c r="AG18" s="505"/>
      <c r="AH18" s="503">
        <v>56.8</v>
      </c>
      <c r="AI18" s="504"/>
      <c r="AJ18" s="504"/>
      <c r="AK18" s="504"/>
      <c r="AL18" s="506"/>
      <c r="AM18" s="416"/>
      <c r="AN18" s="417"/>
      <c r="AO18" s="417"/>
      <c r="AP18" s="417"/>
      <c r="AQ18" s="417"/>
      <c r="AR18" s="417"/>
      <c r="AS18" s="417"/>
      <c r="AT18" s="418"/>
      <c r="AU18" s="419"/>
      <c r="AV18" s="420"/>
      <c r="AW18" s="420"/>
      <c r="AX18" s="420"/>
      <c r="AY18" s="421" t="s">
        <v>139</v>
      </c>
      <c r="AZ18" s="422"/>
      <c r="BA18" s="422"/>
      <c r="BB18" s="422"/>
      <c r="BC18" s="422"/>
      <c r="BD18" s="422"/>
      <c r="BE18" s="422"/>
      <c r="BF18" s="422"/>
      <c r="BG18" s="422"/>
      <c r="BH18" s="422"/>
      <c r="BI18" s="422"/>
      <c r="BJ18" s="422"/>
      <c r="BK18" s="422"/>
      <c r="BL18" s="422"/>
      <c r="BM18" s="423"/>
      <c r="BN18" s="387">
        <v>3845394</v>
      </c>
      <c r="BO18" s="388"/>
      <c r="BP18" s="388"/>
      <c r="BQ18" s="388"/>
      <c r="BR18" s="388"/>
      <c r="BS18" s="388"/>
      <c r="BT18" s="388"/>
      <c r="BU18" s="389"/>
      <c r="BV18" s="387">
        <v>3680223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140</v>
      </c>
      <c r="C19" s="430"/>
      <c r="D19" s="430"/>
      <c r="E19" s="499"/>
      <c r="F19" s="499"/>
      <c r="G19" s="499"/>
      <c r="H19" s="499"/>
      <c r="I19" s="499"/>
      <c r="J19" s="499"/>
      <c r="K19" s="499"/>
      <c r="L19" s="507">
        <v>191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141</v>
      </c>
      <c r="AZ19" s="422"/>
      <c r="BA19" s="422"/>
      <c r="BB19" s="422"/>
      <c r="BC19" s="422"/>
      <c r="BD19" s="422"/>
      <c r="BE19" s="422"/>
      <c r="BF19" s="422"/>
      <c r="BG19" s="422"/>
      <c r="BH19" s="422"/>
      <c r="BI19" s="422"/>
      <c r="BJ19" s="422"/>
      <c r="BK19" s="422"/>
      <c r="BL19" s="422"/>
      <c r="BM19" s="423"/>
      <c r="BN19" s="387">
        <v>12378422</v>
      </c>
      <c r="BO19" s="388"/>
      <c r="BP19" s="388"/>
      <c r="BQ19" s="388"/>
      <c r="BR19" s="388"/>
      <c r="BS19" s="388"/>
      <c r="BT19" s="388"/>
      <c r="BU19" s="389"/>
      <c r="BV19" s="387">
        <v>23638605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142</v>
      </c>
      <c r="C20" s="430"/>
      <c r="D20" s="430"/>
      <c r="E20" s="499"/>
      <c r="F20" s="499"/>
      <c r="G20" s="499"/>
      <c r="H20" s="499"/>
      <c r="I20" s="499"/>
      <c r="J20" s="499"/>
      <c r="K20" s="499"/>
      <c r="L20" s="507">
        <v>4429</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143</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144</v>
      </c>
      <c r="C22" s="518"/>
      <c r="D22" s="519"/>
      <c r="E22" s="399" t="s">
        <v>1</v>
      </c>
      <c r="F22" s="404"/>
      <c r="G22" s="404"/>
      <c r="H22" s="404"/>
      <c r="I22" s="404"/>
      <c r="J22" s="404"/>
      <c r="K22" s="394"/>
      <c r="L22" s="399" t="s">
        <v>145</v>
      </c>
      <c r="M22" s="404"/>
      <c r="N22" s="404"/>
      <c r="O22" s="404"/>
      <c r="P22" s="394"/>
      <c r="Q22" s="526" t="s">
        <v>146</v>
      </c>
      <c r="R22" s="527"/>
      <c r="S22" s="527"/>
      <c r="T22" s="527"/>
      <c r="U22" s="527"/>
      <c r="V22" s="528"/>
      <c r="W22" s="532" t="s">
        <v>147</v>
      </c>
      <c r="X22" s="518"/>
      <c r="Y22" s="519"/>
      <c r="Z22" s="399" t="s">
        <v>1</v>
      </c>
      <c r="AA22" s="404"/>
      <c r="AB22" s="404"/>
      <c r="AC22" s="404"/>
      <c r="AD22" s="404"/>
      <c r="AE22" s="404"/>
      <c r="AF22" s="404"/>
      <c r="AG22" s="394"/>
      <c r="AH22" s="545" t="s">
        <v>148</v>
      </c>
      <c r="AI22" s="404"/>
      <c r="AJ22" s="404"/>
      <c r="AK22" s="404"/>
      <c r="AL22" s="394"/>
      <c r="AM22" s="545" t="s">
        <v>149</v>
      </c>
      <c r="AN22" s="546"/>
      <c r="AO22" s="546"/>
      <c r="AP22" s="546"/>
      <c r="AQ22" s="546"/>
      <c r="AR22" s="547"/>
      <c r="AS22" s="526" t="s">
        <v>146</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150</v>
      </c>
      <c r="AZ23" s="348"/>
      <c r="BA23" s="348"/>
      <c r="BB23" s="348"/>
      <c r="BC23" s="348"/>
      <c r="BD23" s="348"/>
      <c r="BE23" s="348"/>
      <c r="BF23" s="348"/>
      <c r="BG23" s="348"/>
      <c r="BH23" s="348"/>
      <c r="BI23" s="348"/>
      <c r="BJ23" s="348"/>
      <c r="BK23" s="348"/>
      <c r="BL23" s="348"/>
      <c r="BM23" s="349"/>
      <c r="BN23" s="387">
        <v>6276732</v>
      </c>
      <c r="BO23" s="388"/>
      <c r="BP23" s="388"/>
      <c r="BQ23" s="388"/>
      <c r="BR23" s="388"/>
      <c r="BS23" s="388"/>
      <c r="BT23" s="388"/>
      <c r="BU23" s="389"/>
      <c r="BV23" s="387">
        <v>6047359</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151</v>
      </c>
      <c r="F24" s="417"/>
      <c r="G24" s="417"/>
      <c r="H24" s="417"/>
      <c r="I24" s="417"/>
      <c r="J24" s="417"/>
      <c r="K24" s="418"/>
      <c r="L24" s="438">
        <v>1</v>
      </c>
      <c r="M24" s="439"/>
      <c r="N24" s="439"/>
      <c r="O24" s="439"/>
      <c r="P24" s="478"/>
      <c r="Q24" s="438">
        <v>7157</v>
      </c>
      <c r="R24" s="439"/>
      <c r="S24" s="439"/>
      <c r="T24" s="439"/>
      <c r="U24" s="439"/>
      <c r="V24" s="478"/>
      <c r="W24" s="533"/>
      <c r="X24" s="521"/>
      <c r="Y24" s="522"/>
      <c r="Z24" s="437" t="s">
        <v>152</v>
      </c>
      <c r="AA24" s="417"/>
      <c r="AB24" s="417"/>
      <c r="AC24" s="417"/>
      <c r="AD24" s="417"/>
      <c r="AE24" s="417"/>
      <c r="AF24" s="417"/>
      <c r="AG24" s="418"/>
      <c r="AH24" s="438">
        <v>180</v>
      </c>
      <c r="AI24" s="439"/>
      <c r="AJ24" s="439"/>
      <c r="AK24" s="439"/>
      <c r="AL24" s="478"/>
      <c r="AM24" s="438">
        <v>489960</v>
      </c>
      <c r="AN24" s="439"/>
      <c r="AO24" s="439"/>
      <c r="AP24" s="439"/>
      <c r="AQ24" s="439"/>
      <c r="AR24" s="478"/>
      <c r="AS24" s="438">
        <v>2722</v>
      </c>
      <c r="AT24" s="439"/>
      <c r="AU24" s="439"/>
      <c r="AV24" s="439"/>
      <c r="AW24" s="439"/>
      <c r="AX24" s="440"/>
      <c r="AY24" s="553" t="s">
        <v>153</v>
      </c>
      <c r="AZ24" s="554"/>
      <c r="BA24" s="554"/>
      <c r="BB24" s="554"/>
      <c r="BC24" s="554"/>
      <c r="BD24" s="554"/>
      <c r="BE24" s="554"/>
      <c r="BF24" s="554"/>
      <c r="BG24" s="554"/>
      <c r="BH24" s="554"/>
      <c r="BI24" s="554"/>
      <c r="BJ24" s="554"/>
      <c r="BK24" s="554"/>
      <c r="BL24" s="554"/>
      <c r="BM24" s="555"/>
      <c r="BN24" s="387">
        <v>5829082</v>
      </c>
      <c r="BO24" s="388"/>
      <c r="BP24" s="388"/>
      <c r="BQ24" s="388"/>
      <c r="BR24" s="388"/>
      <c r="BS24" s="388"/>
      <c r="BT24" s="388"/>
      <c r="BU24" s="389"/>
      <c r="BV24" s="387">
        <v>5598450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154</v>
      </c>
      <c r="F25" s="417"/>
      <c r="G25" s="417"/>
      <c r="H25" s="417"/>
      <c r="I25" s="417"/>
      <c r="J25" s="417"/>
      <c r="K25" s="418"/>
      <c r="L25" s="438">
        <v>2</v>
      </c>
      <c r="M25" s="439"/>
      <c r="N25" s="439"/>
      <c r="O25" s="439"/>
      <c r="P25" s="478"/>
      <c r="Q25" s="438">
        <v>6052</v>
      </c>
      <c r="R25" s="439"/>
      <c r="S25" s="439"/>
      <c r="T25" s="439"/>
      <c r="U25" s="439"/>
      <c r="V25" s="478"/>
      <c r="W25" s="533"/>
      <c r="X25" s="521"/>
      <c r="Y25" s="522"/>
      <c r="Z25" s="437" t="s">
        <v>155</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156</v>
      </c>
      <c r="AZ25" s="348"/>
      <c r="BA25" s="348"/>
      <c r="BB25" s="348"/>
      <c r="BC25" s="348"/>
      <c r="BD25" s="348"/>
      <c r="BE25" s="348"/>
      <c r="BF25" s="348"/>
      <c r="BG25" s="348"/>
      <c r="BH25" s="348"/>
      <c r="BI25" s="348"/>
      <c r="BJ25" s="348"/>
      <c r="BK25" s="348"/>
      <c r="BL25" s="348"/>
      <c r="BM25" s="349"/>
      <c r="BN25" s="350">
        <v>2187675</v>
      </c>
      <c r="BO25" s="351"/>
      <c r="BP25" s="351"/>
      <c r="BQ25" s="351"/>
      <c r="BR25" s="351"/>
      <c r="BS25" s="351"/>
      <c r="BT25" s="351"/>
      <c r="BU25" s="352"/>
      <c r="BV25" s="350">
        <v>3668281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157</v>
      </c>
      <c r="F26" s="417"/>
      <c r="G26" s="417"/>
      <c r="H26" s="417"/>
      <c r="I26" s="417"/>
      <c r="J26" s="417"/>
      <c r="K26" s="418"/>
      <c r="L26" s="438">
        <v>1</v>
      </c>
      <c r="M26" s="439"/>
      <c r="N26" s="439"/>
      <c r="O26" s="439"/>
      <c r="P26" s="478"/>
      <c r="Q26" s="438">
        <v>5035</v>
      </c>
      <c r="R26" s="439"/>
      <c r="S26" s="439"/>
      <c r="T26" s="439"/>
      <c r="U26" s="439"/>
      <c r="V26" s="478"/>
      <c r="W26" s="533"/>
      <c r="X26" s="521"/>
      <c r="Y26" s="522"/>
      <c r="Z26" s="437" t="s">
        <v>158</v>
      </c>
      <c r="AA26" s="543"/>
      <c r="AB26" s="543"/>
      <c r="AC26" s="543"/>
      <c r="AD26" s="543"/>
      <c r="AE26" s="543"/>
      <c r="AF26" s="543"/>
      <c r="AG26" s="544"/>
      <c r="AH26" s="438">
        <v>18</v>
      </c>
      <c r="AI26" s="439"/>
      <c r="AJ26" s="439"/>
      <c r="AK26" s="439"/>
      <c r="AL26" s="478"/>
      <c r="AM26" s="438">
        <v>44694</v>
      </c>
      <c r="AN26" s="439"/>
      <c r="AO26" s="439"/>
      <c r="AP26" s="439"/>
      <c r="AQ26" s="439"/>
      <c r="AR26" s="478"/>
      <c r="AS26" s="438">
        <v>2483</v>
      </c>
      <c r="AT26" s="439"/>
      <c r="AU26" s="439"/>
      <c r="AV26" s="439"/>
      <c r="AW26" s="439"/>
      <c r="AX26" s="440"/>
      <c r="AY26" s="390" t="s">
        <v>159</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160</v>
      </c>
      <c r="F27" s="417"/>
      <c r="G27" s="417"/>
      <c r="H27" s="417"/>
      <c r="I27" s="417"/>
      <c r="J27" s="417"/>
      <c r="K27" s="418"/>
      <c r="L27" s="438">
        <v>1</v>
      </c>
      <c r="M27" s="439"/>
      <c r="N27" s="439"/>
      <c r="O27" s="439"/>
      <c r="P27" s="478"/>
      <c r="Q27" s="438">
        <v>3110</v>
      </c>
      <c r="R27" s="439"/>
      <c r="S27" s="439"/>
      <c r="T27" s="439"/>
      <c r="U27" s="439"/>
      <c r="V27" s="478"/>
      <c r="W27" s="533"/>
      <c r="X27" s="521"/>
      <c r="Y27" s="522"/>
      <c r="Z27" s="437" t="s">
        <v>161</v>
      </c>
      <c r="AA27" s="417"/>
      <c r="AB27" s="417"/>
      <c r="AC27" s="417"/>
      <c r="AD27" s="417"/>
      <c r="AE27" s="417"/>
      <c r="AF27" s="417"/>
      <c r="AG27" s="418"/>
      <c r="AH27" s="438">
        <v>1</v>
      </c>
      <c r="AI27" s="439"/>
      <c r="AJ27" s="439"/>
      <c r="AK27" s="439"/>
      <c r="AL27" s="478"/>
      <c r="AM27" s="438" t="s">
        <v>162</v>
      </c>
      <c r="AN27" s="439"/>
      <c r="AO27" s="439"/>
      <c r="AP27" s="439"/>
      <c r="AQ27" s="439"/>
      <c r="AR27" s="478"/>
      <c r="AS27" s="438" t="s">
        <v>162</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v>255431</v>
      </c>
      <c r="BO27" s="557"/>
      <c r="BP27" s="557"/>
      <c r="BQ27" s="557"/>
      <c r="BR27" s="557"/>
      <c r="BS27" s="557"/>
      <c r="BT27" s="557"/>
      <c r="BU27" s="558"/>
      <c r="BV27" s="556">
        <v>255371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2610</v>
      </c>
      <c r="R28" s="439"/>
      <c r="S28" s="439"/>
      <c r="T28" s="439"/>
      <c r="U28" s="439"/>
      <c r="V28" s="478"/>
      <c r="W28" s="533"/>
      <c r="X28" s="521"/>
      <c r="Y28" s="522"/>
      <c r="Z28" s="437" t="s">
        <v>165</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7012346</v>
      </c>
      <c r="BO28" s="351"/>
      <c r="BP28" s="351"/>
      <c r="BQ28" s="351"/>
      <c r="BR28" s="351"/>
      <c r="BS28" s="351"/>
      <c r="BT28" s="351"/>
      <c r="BU28" s="352"/>
      <c r="BV28" s="350">
        <v>6910896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11</v>
      </c>
      <c r="M29" s="439"/>
      <c r="N29" s="439"/>
      <c r="O29" s="439"/>
      <c r="P29" s="478"/>
      <c r="Q29" s="438">
        <v>2510</v>
      </c>
      <c r="R29" s="439"/>
      <c r="S29" s="439"/>
      <c r="T29" s="439"/>
      <c r="U29" s="439"/>
      <c r="V29" s="478"/>
      <c r="W29" s="534"/>
      <c r="X29" s="535"/>
      <c r="Y29" s="536"/>
      <c r="Z29" s="437" t="s">
        <v>169</v>
      </c>
      <c r="AA29" s="417"/>
      <c r="AB29" s="417"/>
      <c r="AC29" s="417"/>
      <c r="AD29" s="417"/>
      <c r="AE29" s="417"/>
      <c r="AF29" s="417"/>
      <c r="AG29" s="418"/>
      <c r="AH29" s="438">
        <v>181</v>
      </c>
      <c r="AI29" s="439"/>
      <c r="AJ29" s="439"/>
      <c r="AK29" s="439"/>
      <c r="AL29" s="478"/>
      <c r="AM29" s="438">
        <v>493913</v>
      </c>
      <c r="AN29" s="439"/>
      <c r="AO29" s="439"/>
      <c r="AP29" s="439"/>
      <c r="AQ29" s="439"/>
      <c r="AR29" s="478"/>
      <c r="AS29" s="438">
        <v>2729</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521906</v>
      </c>
      <c r="BO29" s="388"/>
      <c r="BP29" s="388"/>
      <c r="BQ29" s="388"/>
      <c r="BR29" s="388"/>
      <c r="BS29" s="388"/>
      <c r="BT29" s="388"/>
      <c r="BU29" s="389"/>
      <c r="BV29" s="387">
        <v>524096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94.5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14341319</v>
      </c>
      <c r="BO30" s="557"/>
      <c r="BP30" s="557"/>
      <c r="BQ30" s="557"/>
      <c r="BR30" s="557"/>
      <c r="BS30" s="557"/>
      <c r="BT30" s="557"/>
      <c r="BU30" s="558"/>
      <c r="BV30" s="556">
        <v>16967186</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亘理名取共立衛生処理組合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6</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宮城県市町村職員退職手当組合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宮城県市町村非常勤消防団員補償報償組合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亘理地区行政事務組合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宮城県市町村自治振興センター</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宮城県後期高齢者医療広域連合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宮城県後期高齢者医療事業会計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Normal="100" zoomScaleSheetLayoutView="100" workbookViewId="0">
      <selection activeCell="BN4" sqref="BN4:BU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528</v>
      </c>
      <c r="D34" s="1154"/>
      <c r="E34" s="1155"/>
      <c r="F34" s="32">
        <v>90.71</v>
      </c>
      <c r="G34" s="33">
        <v>53.65</v>
      </c>
      <c r="H34" s="33">
        <v>113.37</v>
      </c>
      <c r="I34" s="33">
        <v>34.42</v>
      </c>
      <c r="J34" s="34">
        <v>64.3</v>
      </c>
      <c r="K34" s="22"/>
      <c r="L34" s="22"/>
      <c r="M34" s="22"/>
      <c r="N34" s="22"/>
      <c r="O34" s="22"/>
      <c r="P34" s="22"/>
    </row>
    <row r="35" spans="1:16" ht="39" customHeight="1" x14ac:dyDescent="0.15">
      <c r="A35" s="22"/>
      <c r="B35" s="35"/>
      <c r="C35" s="1148" t="s">
        <v>529</v>
      </c>
      <c r="D35" s="1149"/>
      <c r="E35" s="1150"/>
      <c r="F35" s="36">
        <v>5.2</v>
      </c>
      <c r="G35" s="37">
        <v>9.5299999999999994</v>
      </c>
      <c r="H35" s="37">
        <v>5.71</v>
      </c>
      <c r="I35" s="37">
        <v>2.9</v>
      </c>
      <c r="J35" s="38">
        <v>3.87</v>
      </c>
      <c r="K35" s="22"/>
      <c r="L35" s="22"/>
      <c r="M35" s="22"/>
      <c r="N35" s="22"/>
      <c r="O35" s="22"/>
      <c r="P35" s="22"/>
    </row>
    <row r="36" spans="1:16" ht="39" customHeight="1" x14ac:dyDescent="0.15">
      <c r="A36" s="22"/>
      <c r="B36" s="35"/>
      <c r="C36" s="1148" t="s">
        <v>530</v>
      </c>
      <c r="D36" s="1149"/>
      <c r="E36" s="1150"/>
      <c r="F36" s="36">
        <v>1.51</v>
      </c>
      <c r="G36" s="37">
        <v>2.15</v>
      </c>
      <c r="H36" s="37">
        <v>1.26</v>
      </c>
      <c r="I36" s="37">
        <v>0.54</v>
      </c>
      <c r="J36" s="38">
        <v>1.54</v>
      </c>
      <c r="K36" s="22"/>
      <c r="L36" s="22"/>
      <c r="M36" s="22"/>
      <c r="N36" s="22"/>
      <c r="O36" s="22"/>
      <c r="P36" s="22"/>
    </row>
    <row r="37" spans="1:16" ht="39" customHeight="1" x14ac:dyDescent="0.15">
      <c r="A37" s="22"/>
      <c r="B37" s="35"/>
      <c r="C37" s="1148" t="s">
        <v>531</v>
      </c>
      <c r="D37" s="1149"/>
      <c r="E37" s="1150"/>
      <c r="F37" s="36">
        <v>0</v>
      </c>
      <c r="G37" s="37">
        <v>0</v>
      </c>
      <c r="H37" s="37">
        <v>0</v>
      </c>
      <c r="I37" s="37">
        <v>0</v>
      </c>
      <c r="J37" s="38">
        <v>0.55000000000000004</v>
      </c>
      <c r="K37" s="22"/>
      <c r="L37" s="22"/>
      <c r="M37" s="22"/>
      <c r="N37" s="22"/>
      <c r="O37" s="22"/>
      <c r="P37" s="22"/>
    </row>
    <row r="38" spans="1:16" ht="39" customHeight="1" x14ac:dyDescent="0.15">
      <c r="A38" s="22"/>
      <c r="B38" s="35"/>
      <c r="C38" s="1148" t="s">
        <v>532</v>
      </c>
      <c r="D38" s="1149"/>
      <c r="E38" s="1150"/>
      <c r="F38" s="36">
        <v>7.0000000000000007E-2</v>
      </c>
      <c r="G38" s="37">
        <v>0</v>
      </c>
      <c r="H38" s="37">
        <v>0</v>
      </c>
      <c r="I38" s="37">
        <v>0.02</v>
      </c>
      <c r="J38" s="38">
        <v>0.06</v>
      </c>
      <c r="K38" s="22"/>
      <c r="L38" s="22"/>
      <c r="M38" s="22"/>
      <c r="N38" s="22"/>
      <c r="O38" s="22"/>
      <c r="P38" s="22"/>
    </row>
    <row r="39" spans="1:16" ht="39" customHeight="1" x14ac:dyDescent="0.15">
      <c r="A39" s="22"/>
      <c r="B39" s="35"/>
      <c r="C39" s="1148" t="s">
        <v>533</v>
      </c>
      <c r="D39" s="1149"/>
      <c r="E39" s="1150"/>
      <c r="F39" s="36">
        <v>0</v>
      </c>
      <c r="G39" s="37">
        <v>0</v>
      </c>
      <c r="H39" s="37">
        <v>0</v>
      </c>
      <c r="I39" s="37">
        <v>0</v>
      </c>
      <c r="J39" s="38">
        <v>0</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534</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535</v>
      </c>
      <c r="D43" s="1152"/>
      <c r="E43" s="1153"/>
      <c r="F43" s="41">
        <v>0</v>
      </c>
      <c r="G43" s="42">
        <v>0</v>
      </c>
      <c r="H43" s="42">
        <v>0</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BN4" sqref="BN4:BU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780</v>
      </c>
      <c r="L45" s="60">
        <v>610</v>
      </c>
      <c r="M45" s="60">
        <v>576</v>
      </c>
      <c r="N45" s="60">
        <v>550</v>
      </c>
      <c r="O45" s="61">
        <v>527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363</v>
      </c>
      <c r="L48" s="64">
        <v>531</v>
      </c>
      <c r="M48" s="64">
        <v>434</v>
      </c>
      <c r="N48" s="64">
        <v>430</v>
      </c>
      <c r="O48" s="65">
        <v>346</v>
      </c>
      <c r="P48" s="48"/>
      <c r="Q48" s="48"/>
      <c r="R48" s="48"/>
      <c r="S48" s="48"/>
      <c r="T48" s="48"/>
      <c r="U48" s="48"/>
    </row>
    <row r="49" spans="1:21" ht="30.75" customHeight="1" x14ac:dyDescent="0.15">
      <c r="A49" s="48"/>
      <c r="B49" s="1166"/>
      <c r="C49" s="1167"/>
      <c r="D49" s="62"/>
      <c r="E49" s="1158" t="s">
        <v>16</v>
      </c>
      <c r="F49" s="1158"/>
      <c r="G49" s="1158"/>
      <c r="H49" s="1158"/>
      <c r="I49" s="1158"/>
      <c r="J49" s="1159"/>
      <c r="K49" s="63">
        <v>15</v>
      </c>
      <c r="L49" s="64">
        <v>6</v>
      </c>
      <c r="M49" s="64">
        <v>6</v>
      </c>
      <c r="N49" s="64">
        <v>8</v>
      </c>
      <c r="O49" s="65">
        <v>7</v>
      </c>
      <c r="P49" s="48"/>
      <c r="Q49" s="48"/>
      <c r="R49" s="48"/>
      <c r="S49" s="48"/>
      <c r="T49" s="48"/>
      <c r="U49" s="48"/>
    </row>
    <row r="50" spans="1:21" ht="30.75" customHeight="1" x14ac:dyDescent="0.15">
      <c r="A50" s="48"/>
      <c r="B50" s="1166"/>
      <c r="C50" s="1167"/>
      <c r="D50" s="62"/>
      <c r="E50" s="1158" t="s">
        <v>17</v>
      </c>
      <c r="F50" s="1158"/>
      <c r="G50" s="1158"/>
      <c r="H50" s="1158"/>
      <c r="I50" s="1158"/>
      <c r="J50" s="1159"/>
      <c r="K50" s="63">
        <v>5</v>
      </c>
      <c r="L50" s="64">
        <v>5</v>
      </c>
      <c r="M50" s="64">
        <v>5</v>
      </c>
      <c r="N50" s="64">
        <v>65</v>
      </c>
      <c r="O50" s="65">
        <v>65</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581</v>
      </c>
      <c r="L52" s="64">
        <v>589</v>
      </c>
      <c r="M52" s="64">
        <v>580</v>
      </c>
      <c r="N52" s="64">
        <v>573</v>
      </c>
      <c r="O52" s="65">
        <v>566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582</v>
      </c>
      <c r="L53" s="69">
        <v>563</v>
      </c>
      <c r="M53" s="69">
        <v>441</v>
      </c>
      <c r="N53" s="69">
        <v>480</v>
      </c>
      <c r="O53" s="70">
        <v>379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SheetLayoutView="100" workbookViewId="0">
      <selection activeCell="N39" sqref="N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2" t="s">
        <v>24</v>
      </c>
      <c r="C41" s="1173"/>
      <c r="D41" s="81"/>
      <c r="E41" s="1178" t="s">
        <v>25</v>
      </c>
      <c r="F41" s="1178"/>
      <c r="G41" s="1178"/>
      <c r="H41" s="1179"/>
      <c r="I41" s="82">
        <v>5416</v>
      </c>
      <c r="J41" s="83">
        <v>5773</v>
      </c>
      <c r="K41" s="83">
        <v>5779</v>
      </c>
      <c r="L41" s="83">
        <v>6047</v>
      </c>
      <c r="M41" s="84">
        <v>6277</v>
      </c>
    </row>
    <row r="42" spans="2:13" ht="27.75" customHeight="1" x14ac:dyDescent="0.15">
      <c r="B42" s="1174"/>
      <c r="C42" s="1175"/>
      <c r="D42" s="85"/>
      <c r="E42" s="1180" t="s">
        <v>26</v>
      </c>
      <c r="F42" s="1180"/>
      <c r="G42" s="1180"/>
      <c r="H42" s="1181"/>
      <c r="I42" s="86">
        <v>328</v>
      </c>
      <c r="J42" s="87">
        <v>280</v>
      </c>
      <c r="K42" s="87">
        <v>228</v>
      </c>
      <c r="L42" s="87">
        <v>175</v>
      </c>
      <c r="M42" s="88">
        <v>118</v>
      </c>
    </row>
    <row r="43" spans="2:13" ht="27.75" customHeight="1" x14ac:dyDescent="0.15">
      <c r="B43" s="1174"/>
      <c r="C43" s="1175"/>
      <c r="D43" s="85"/>
      <c r="E43" s="1180" t="s">
        <v>27</v>
      </c>
      <c r="F43" s="1180"/>
      <c r="G43" s="1180"/>
      <c r="H43" s="1181"/>
      <c r="I43" s="86">
        <v>4440</v>
      </c>
      <c r="J43" s="87">
        <v>4960</v>
      </c>
      <c r="K43" s="87">
        <v>5065</v>
      </c>
      <c r="L43" s="87">
        <v>4077</v>
      </c>
      <c r="M43" s="88">
        <v>2549</v>
      </c>
    </row>
    <row r="44" spans="2:13" ht="27.75" customHeight="1" x14ac:dyDescent="0.15">
      <c r="B44" s="1174"/>
      <c r="C44" s="1175"/>
      <c r="D44" s="85"/>
      <c r="E44" s="1180" t="s">
        <v>28</v>
      </c>
      <c r="F44" s="1180"/>
      <c r="G44" s="1180"/>
      <c r="H44" s="1181"/>
      <c r="I44" s="86">
        <v>13</v>
      </c>
      <c r="J44" s="87">
        <v>19</v>
      </c>
      <c r="K44" s="87">
        <v>16</v>
      </c>
      <c r="L44" s="87">
        <v>12</v>
      </c>
      <c r="M44" s="88">
        <v>55</v>
      </c>
    </row>
    <row r="45" spans="2:13" ht="27.75" customHeight="1" x14ac:dyDescent="0.15">
      <c r="B45" s="1174"/>
      <c r="C45" s="1175"/>
      <c r="D45" s="85"/>
      <c r="E45" s="1180" t="s">
        <v>29</v>
      </c>
      <c r="F45" s="1180"/>
      <c r="G45" s="1180"/>
      <c r="H45" s="1181"/>
      <c r="I45" s="86">
        <v>1393</v>
      </c>
      <c r="J45" s="87">
        <v>1427</v>
      </c>
      <c r="K45" s="87">
        <v>1275</v>
      </c>
      <c r="L45" s="87">
        <v>1197</v>
      </c>
      <c r="M45" s="88">
        <v>1162</v>
      </c>
    </row>
    <row r="46" spans="2:13" ht="27.75" customHeight="1" x14ac:dyDescent="0.15">
      <c r="B46" s="1174"/>
      <c r="C46" s="1175"/>
      <c r="D46" s="89"/>
      <c r="E46" s="1180" t="s">
        <v>30</v>
      </c>
      <c r="F46" s="1180"/>
      <c r="G46" s="1180"/>
      <c r="H46" s="1181"/>
      <c r="I46" s="86" t="s">
        <v>482</v>
      </c>
      <c r="J46" s="87">
        <v>3</v>
      </c>
      <c r="K46" s="87">
        <v>2</v>
      </c>
      <c r="L46" s="87" t="s">
        <v>482</v>
      </c>
      <c r="M46" s="88">
        <v>1</v>
      </c>
    </row>
    <row r="47" spans="2:13" ht="27.75" customHeight="1" x14ac:dyDescent="0.15">
      <c r="B47" s="1174"/>
      <c r="C47" s="1175"/>
      <c r="D47" s="90"/>
      <c r="E47" s="1182" t="s">
        <v>31</v>
      </c>
      <c r="F47" s="1183"/>
      <c r="G47" s="1183"/>
      <c r="H47" s="1184"/>
      <c r="I47" s="86" t="s">
        <v>482</v>
      </c>
      <c r="J47" s="87" t="s">
        <v>482</v>
      </c>
      <c r="K47" s="87" t="s">
        <v>482</v>
      </c>
      <c r="L47" s="87" t="s">
        <v>482</v>
      </c>
      <c r="M47" s="88" t="s">
        <v>482</v>
      </c>
    </row>
    <row r="48" spans="2:13" ht="27.75" customHeight="1" x14ac:dyDescent="0.15">
      <c r="B48" s="1174"/>
      <c r="C48" s="1175"/>
      <c r="D48" s="85"/>
      <c r="E48" s="1180" t="s">
        <v>32</v>
      </c>
      <c r="F48" s="1180"/>
      <c r="G48" s="1180"/>
      <c r="H48" s="1181"/>
      <c r="I48" s="86" t="s">
        <v>482</v>
      </c>
      <c r="J48" s="87" t="s">
        <v>482</v>
      </c>
      <c r="K48" s="87" t="s">
        <v>482</v>
      </c>
      <c r="L48" s="87" t="s">
        <v>482</v>
      </c>
      <c r="M48" s="88" t="s">
        <v>482</v>
      </c>
    </row>
    <row r="49" spans="2:13" ht="27.75" customHeight="1" x14ac:dyDescent="0.15">
      <c r="B49" s="1176"/>
      <c r="C49" s="1177"/>
      <c r="D49" s="85"/>
      <c r="E49" s="1180" t="s">
        <v>33</v>
      </c>
      <c r="F49" s="1180"/>
      <c r="G49" s="1180"/>
      <c r="H49" s="1181"/>
      <c r="I49" s="86" t="s">
        <v>482</v>
      </c>
      <c r="J49" s="87" t="s">
        <v>482</v>
      </c>
      <c r="K49" s="87" t="s">
        <v>482</v>
      </c>
      <c r="L49" s="87" t="s">
        <v>482</v>
      </c>
      <c r="M49" s="88" t="s">
        <v>482</v>
      </c>
    </row>
    <row r="50" spans="2:13" ht="27.75" customHeight="1" x14ac:dyDescent="0.15">
      <c r="B50" s="1185" t="s">
        <v>34</v>
      </c>
      <c r="C50" s="1186"/>
      <c r="D50" s="91"/>
      <c r="E50" s="1180" t="s">
        <v>35</v>
      </c>
      <c r="F50" s="1180"/>
      <c r="G50" s="1180"/>
      <c r="H50" s="1181"/>
      <c r="I50" s="86">
        <v>4222</v>
      </c>
      <c r="J50" s="87">
        <v>6840</v>
      </c>
      <c r="K50" s="87">
        <v>8950</v>
      </c>
      <c r="L50" s="87">
        <v>8841</v>
      </c>
      <c r="M50" s="88">
        <v>10114</v>
      </c>
    </row>
    <row r="51" spans="2:13" ht="27.75" customHeight="1" x14ac:dyDescent="0.15">
      <c r="B51" s="1174"/>
      <c r="C51" s="1175"/>
      <c r="D51" s="85"/>
      <c r="E51" s="1180" t="s">
        <v>36</v>
      </c>
      <c r="F51" s="1180"/>
      <c r="G51" s="1180"/>
      <c r="H51" s="1181"/>
      <c r="I51" s="86">
        <v>444</v>
      </c>
      <c r="J51" s="87">
        <v>608</v>
      </c>
      <c r="K51" s="87">
        <v>690</v>
      </c>
      <c r="L51" s="87">
        <v>630</v>
      </c>
      <c r="M51" s="88">
        <v>1192</v>
      </c>
    </row>
    <row r="52" spans="2:13" ht="27.75" customHeight="1" x14ac:dyDescent="0.15">
      <c r="B52" s="1176"/>
      <c r="C52" s="1177"/>
      <c r="D52" s="85"/>
      <c r="E52" s="1180" t="s">
        <v>37</v>
      </c>
      <c r="F52" s="1180"/>
      <c r="G52" s="1180"/>
      <c r="H52" s="1181"/>
      <c r="I52" s="86">
        <v>6930</v>
      </c>
      <c r="J52" s="87">
        <v>6739</v>
      </c>
      <c r="K52" s="87">
        <v>6735</v>
      </c>
      <c r="L52" s="87">
        <v>6414</v>
      </c>
      <c r="M52" s="88">
        <v>6525</v>
      </c>
    </row>
    <row r="53" spans="2:13" ht="27.75" customHeight="1" thickBot="1" x14ac:dyDescent="0.2">
      <c r="B53" s="1187" t="s">
        <v>21</v>
      </c>
      <c r="C53" s="1188"/>
      <c r="D53" s="92"/>
      <c r="E53" s="1189" t="s">
        <v>38</v>
      </c>
      <c r="F53" s="1189"/>
      <c r="G53" s="1189"/>
      <c r="H53" s="1190"/>
      <c r="I53" s="93">
        <v>-5</v>
      </c>
      <c r="J53" s="94">
        <v>-1727</v>
      </c>
      <c r="K53" s="94">
        <v>-4010</v>
      </c>
      <c r="L53" s="94">
        <v>-4377</v>
      </c>
      <c r="M53" s="95">
        <v>-7669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418512</v>
      </c>
      <c r="E3" s="118"/>
      <c r="F3" s="119">
        <v>69806</v>
      </c>
      <c r="G3" s="120"/>
      <c r="H3" s="121"/>
    </row>
    <row r="4" spans="1:8" x14ac:dyDescent="0.15">
      <c r="A4" s="122"/>
      <c r="B4" s="123"/>
      <c r="C4" s="124"/>
      <c r="D4" s="125">
        <v>97943</v>
      </c>
      <c r="E4" s="126"/>
      <c r="F4" s="127">
        <v>32823</v>
      </c>
      <c r="G4" s="128"/>
      <c r="H4" s="129"/>
    </row>
    <row r="5" spans="1:8" x14ac:dyDescent="0.15">
      <c r="A5" s="110" t="s">
        <v>515</v>
      </c>
      <c r="B5" s="115"/>
      <c r="C5" s="116"/>
      <c r="D5" s="117">
        <v>1398189</v>
      </c>
      <c r="E5" s="118"/>
      <c r="F5" s="119">
        <v>74444</v>
      </c>
      <c r="G5" s="120"/>
      <c r="H5" s="121"/>
    </row>
    <row r="6" spans="1:8" x14ac:dyDescent="0.15">
      <c r="A6" s="122"/>
      <c r="B6" s="123"/>
      <c r="C6" s="124"/>
      <c r="D6" s="125">
        <v>98364</v>
      </c>
      <c r="E6" s="126"/>
      <c r="F6" s="127">
        <v>34175</v>
      </c>
      <c r="G6" s="128"/>
      <c r="H6" s="129"/>
    </row>
    <row r="7" spans="1:8" x14ac:dyDescent="0.15">
      <c r="A7" s="110" t="s">
        <v>516</v>
      </c>
      <c r="B7" s="115"/>
      <c r="C7" s="116"/>
      <c r="D7" s="117">
        <v>768672</v>
      </c>
      <c r="E7" s="118"/>
      <c r="F7" s="119">
        <v>85205</v>
      </c>
      <c r="G7" s="120"/>
      <c r="H7" s="121"/>
    </row>
    <row r="8" spans="1:8" x14ac:dyDescent="0.15">
      <c r="A8" s="122"/>
      <c r="B8" s="123"/>
      <c r="C8" s="124"/>
      <c r="D8" s="125">
        <v>115515</v>
      </c>
      <c r="E8" s="126"/>
      <c r="F8" s="127">
        <v>38847</v>
      </c>
      <c r="G8" s="128"/>
      <c r="H8" s="129"/>
    </row>
    <row r="9" spans="1:8" x14ac:dyDescent="0.15">
      <c r="A9" s="110" t="s">
        <v>517</v>
      </c>
      <c r="B9" s="115"/>
      <c r="C9" s="116"/>
      <c r="D9" s="117">
        <v>1070413</v>
      </c>
      <c r="E9" s="118"/>
      <c r="F9" s="119">
        <v>106092</v>
      </c>
      <c r="G9" s="120"/>
      <c r="H9" s="121"/>
    </row>
    <row r="10" spans="1:8" x14ac:dyDescent="0.15">
      <c r="A10" s="122"/>
      <c r="B10" s="123"/>
      <c r="C10" s="124"/>
      <c r="D10" s="125">
        <v>127990</v>
      </c>
      <c r="E10" s="126"/>
      <c r="F10" s="127">
        <v>44299</v>
      </c>
      <c r="G10" s="128"/>
      <c r="H10" s="129"/>
    </row>
    <row r="11" spans="1:8" x14ac:dyDescent="0.15">
      <c r="A11" s="110" t="s">
        <v>518</v>
      </c>
      <c r="B11" s="115"/>
      <c r="C11" s="116"/>
      <c r="D11" s="117">
        <v>1271435</v>
      </c>
      <c r="E11" s="118"/>
      <c r="F11" s="119">
        <v>78903</v>
      </c>
      <c r="G11" s="120"/>
      <c r="H11" s="121"/>
    </row>
    <row r="12" spans="1:8" x14ac:dyDescent="0.15">
      <c r="A12" s="122"/>
      <c r="B12" s="123"/>
      <c r="C12" s="130"/>
      <c r="D12" s="125">
        <v>41566</v>
      </c>
      <c r="E12" s="126"/>
      <c r="F12" s="127">
        <v>49201</v>
      </c>
      <c r="G12" s="128"/>
      <c r="H12" s="129"/>
    </row>
    <row r="13" spans="1:8" x14ac:dyDescent="0.15">
      <c r="A13" s="110"/>
      <c r="B13" s="115"/>
      <c r="C13" s="131"/>
      <c r="D13" s="132">
        <v>985444</v>
      </c>
      <c r="E13" s="133"/>
      <c r="F13" s="134">
        <v>82890</v>
      </c>
      <c r="G13" s="135"/>
      <c r="H13" s="121"/>
    </row>
    <row r="14" spans="1:8" x14ac:dyDescent="0.15">
      <c r="A14" s="122"/>
      <c r="B14" s="123"/>
      <c r="C14" s="124"/>
      <c r="D14" s="125">
        <v>96276</v>
      </c>
      <c r="E14" s="126"/>
      <c r="F14" s="127">
        <v>39869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90.71</v>
      </c>
      <c r="C19" s="136">
        <f>ROUND(VALUE(SUBSTITUTE(実質収支比率等に係る経年分析!G$48,"▲","-")),2)</f>
        <v>53.65</v>
      </c>
      <c r="D19" s="136">
        <f>ROUND(VALUE(SUBSTITUTE(実質収支比率等に係る経年分析!H$48,"▲","-")),2)</f>
        <v>113.38</v>
      </c>
      <c r="E19" s="136">
        <f>ROUND(VALUE(SUBSTITUTE(実質収支比率等に係る経年分析!I$48,"▲","-")),2)</f>
        <v>34.43</v>
      </c>
      <c r="F19" s="136">
        <f>ROUND(VALUE(SUBSTITUTE(実質収支比率等に係る経年分析!J$48,"▲","-")),2)</f>
        <v>64.3</v>
      </c>
    </row>
    <row r="20" spans="1:11" x14ac:dyDescent="0.15">
      <c r="A20" s="136" t="s">
        <v>43</v>
      </c>
      <c r="B20" s="136">
        <f>ROUND(VALUE(SUBSTITUTE(実質収支比率等に係る経年分析!F$47,"▲","-")),2)</f>
        <v>66.319999999999993</v>
      </c>
      <c r="C20" s="136">
        <f>ROUND(VALUE(SUBSTITUTE(実質収支比率等に係る経年分析!G$47,"▲","-")),2)</f>
        <v>129.06</v>
      </c>
      <c r="D20" s="136">
        <f>ROUND(VALUE(SUBSTITUTE(実質収支比率等に係る経年分析!H$47,"▲","-")),2)</f>
        <v>171.02</v>
      </c>
      <c r="E20" s="136">
        <f>ROUND(VALUE(SUBSTITUTE(実質収支比率等に係る経年分析!I$47,"▲","-")),2)</f>
        <v>162.79</v>
      </c>
      <c r="F20" s="136">
        <f>ROUND(VALUE(SUBSTITUTE(実質収支比率等に係る経年分析!J$47,"▲","-")),2)</f>
        <v>170.7</v>
      </c>
    </row>
    <row r="21" spans="1:11" x14ac:dyDescent="0.15">
      <c r="A21" s="136" t="s">
        <v>44</v>
      </c>
      <c r="B21" s="136">
        <f>IF(ISNUMBER(VALUE(SUBSTITUTE(実質収支比率等に係る経年分析!F$49,"▲","-"))),ROUND(VALUE(SUBSTITUTE(実質収支比率等に係る経年分析!F$49,"▲","-")),2),NA())</f>
        <v>61.73</v>
      </c>
      <c r="C21" s="136">
        <f>IF(ISNUMBER(VALUE(SUBSTITUTE(実質収支比率等に係る経年分析!G$49,"▲","-"))),ROUND(VALUE(SUBSTITUTE(実質収支比率等に係る経年分析!G$49,"▲","-")),2),NA())</f>
        <v>-15.17</v>
      </c>
      <c r="D21" s="136">
        <f>IF(ISNUMBER(VALUE(SUBSTITUTE(実質収支比率等に係る経年分析!H$49,"▲","-"))),ROUND(VALUE(SUBSTITUTE(実質収支比率等に係る経年分析!H$49,"▲","-")),2),NA())</f>
        <v>69.209999999999994</v>
      </c>
      <c r="E21" s="136">
        <f>IF(ISNUMBER(VALUE(SUBSTITUTE(実質収支比率等に係る経年分析!I$49,"▲","-"))),ROUND(VALUE(SUBSTITUTE(実質収支比率等に係る経年分析!I$49,"▲","-")),2),NA())</f>
        <v>-175.24</v>
      </c>
      <c r="F21" s="136">
        <f>IF(ISNUMBER(VALUE(SUBSTITUTE(実質収支比率等に係る経年分析!J$49,"▲","-"))),ROUND(VALUE(SUBSTITUTE(実質収支比率等に係る経年分析!J$49,"▲","-")),2),NA())</f>
        <v>11.72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0.55000000000000004</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9.5299999999999994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90.71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581</v>
      </c>
      <c r="E42" s="138"/>
      <c r="F42" s="138"/>
      <c r="G42" s="138">
        <f>'実質公債費比率（分子）の構造'!L$52</f>
        <v>589</v>
      </c>
      <c r="H42" s="138"/>
      <c r="I42" s="138"/>
      <c r="J42" s="138">
        <f>'実質公債費比率（分子）の構造'!M$52</f>
        <v>580</v>
      </c>
      <c r="K42" s="138"/>
      <c r="L42" s="138"/>
      <c r="M42" s="138">
        <f>'実質公債費比率（分子）の構造'!N$52</f>
        <v>573</v>
      </c>
      <c r="N42" s="138"/>
      <c r="O42" s="138"/>
      <c r="P42" s="138">
        <f>'実質公債費比率（分子）の構造'!O$52</f>
        <v>566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v>
      </c>
      <c r="C44" s="138"/>
      <c r="D44" s="138"/>
      <c r="E44" s="138">
        <f>'実質公債費比率（分子）の構造'!L$50</f>
        <v>5</v>
      </c>
      <c r="F44" s="138"/>
      <c r="G44" s="138"/>
      <c r="H44" s="138">
        <f>'実質公債費比率（分子）の構造'!M$50</f>
        <v>5</v>
      </c>
      <c r="I44" s="138"/>
      <c r="J44" s="138"/>
      <c r="K44" s="138">
        <f>'実質公債費比率（分子）の構造'!N$50</f>
        <v>65</v>
      </c>
      <c r="L44" s="138"/>
      <c r="M44" s="138"/>
      <c r="N44" s="138">
        <f>'実質公債費比率（分子）の構造'!O$50</f>
        <v>65</v>
      </c>
      <c r="O44" s="138"/>
      <c r="P44" s="138"/>
    </row>
    <row r="45" spans="1:16" x14ac:dyDescent="0.15">
      <c r="A45" s="138" t="s">
        <v>54</v>
      </c>
      <c r="B45" s="138">
        <f>'実質公債費比率（分子）の構造'!K$49</f>
        <v>15</v>
      </c>
      <c r="C45" s="138"/>
      <c r="D45" s="138"/>
      <c r="E45" s="138">
        <f>'実質公債費比率（分子）の構造'!L$49</f>
        <v>6</v>
      </c>
      <c r="F45" s="138"/>
      <c r="G45" s="138"/>
      <c r="H45" s="138">
        <f>'実質公債費比率（分子）の構造'!M$49</f>
        <v>6</v>
      </c>
      <c r="I45" s="138"/>
      <c r="J45" s="138"/>
      <c r="K45" s="138">
        <f>'実質公債費比率（分子）の構造'!N$49</f>
        <v>8</v>
      </c>
      <c r="L45" s="138"/>
      <c r="M45" s="138"/>
      <c r="N45" s="138">
        <f>'実質公債費比率（分子）の構造'!O$49</f>
        <v>7</v>
      </c>
      <c r="O45" s="138"/>
      <c r="P45" s="138"/>
    </row>
    <row r="46" spans="1:16" x14ac:dyDescent="0.15">
      <c r="A46" s="138" t="s">
        <v>55</v>
      </c>
      <c r="B46" s="138">
        <f>'実質公債費比率（分子）の構造'!K$48</f>
        <v>363</v>
      </c>
      <c r="C46" s="138"/>
      <c r="D46" s="138"/>
      <c r="E46" s="138">
        <f>'実質公債費比率（分子）の構造'!L$48</f>
        <v>531</v>
      </c>
      <c r="F46" s="138"/>
      <c r="G46" s="138"/>
      <c r="H46" s="138">
        <f>'実質公債費比率（分子）の構造'!M$48</f>
        <v>434</v>
      </c>
      <c r="I46" s="138"/>
      <c r="J46" s="138"/>
      <c r="K46" s="138">
        <f>'実質公債費比率（分子）の構造'!N$48</f>
        <v>430</v>
      </c>
      <c r="L46" s="138"/>
      <c r="M46" s="138"/>
      <c r="N46" s="138">
        <f>'実質公債費比率（分子）の構造'!O$48</f>
        <v>346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780</v>
      </c>
      <c r="C49" s="138"/>
      <c r="D49" s="138"/>
      <c r="E49" s="138">
        <f>'実質公債費比率（分子）の構造'!L$45</f>
        <v>610</v>
      </c>
      <c r="F49" s="138"/>
      <c r="G49" s="138"/>
      <c r="H49" s="138">
        <f>'実質公債費比率（分子）の構造'!M$45</f>
        <v>576</v>
      </c>
      <c r="I49" s="138"/>
      <c r="J49" s="138"/>
      <c r="K49" s="138">
        <f>'実質公債費比率（分子）の構造'!N$45</f>
        <v>550</v>
      </c>
      <c r="L49" s="138"/>
      <c r="M49" s="138"/>
      <c r="N49" s="138">
        <f>'実質公債費比率（分子）の構造'!O$45</f>
        <v>527</v>
      </c>
      <c r="O49" s="138"/>
      <c r="P49" s="138"/>
    </row>
    <row r="50" spans="1:16" x14ac:dyDescent="0.15">
      <c r="A50" s="138" t="s">
        <v>59</v>
      </c>
      <c r="B50" s="138" t="e">
        <f>NA()</f>
        <v>#N/A</v>
      </c>
      <c r="C50" s="138">
        <f>IF(ISNUMBER('実質公債費比率（分子）の構造'!K$53),'実質公債費比率（分子）の構造'!K$53,NA())</f>
        <v>582</v>
      </c>
      <c r="D50" s="138" t="e">
        <f>NA()</f>
        <v>#N/A</v>
      </c>
      <c r="E50" s="138" t="e">
        <f>NA()</f>
        <v>#N/A</v>
      </c>
      <c r="F50" s="138">
        <f>IF(ISNUMBER('実質公債費比率（分子）の構造'!L$53),'実質公債費比率（分子）の構造'!L$53,NA())</f>
        <v>563</v>
      </c>
      <c r="G50" s="138" t="e">
        <f>NA()</f>
        <v>#N/A</v>
      </c>
      <c r="H50" s="138" t="e">
        <f>NA()</f>
        <v>#N/A</v>
      </c>
      <c r="I50" s="138">
        <f>IF(ISNUMBER('実質公債費比率（分子）の構造'!M$53),'実質公債費比率（分子）の構造'!M$53,NA())</f>
        <v>441</v>
      </c>
      <c r="J50" s="138" t="e">
        <f>NA()</f>
        <v>#N/A</v>
      </c>
      <c r="K50" s="138" t="e">
        <f>NA()</f>
        <v>#N/A</v>
      </c>
      <c r="L50" s="138">
        <f>IF(ISNUMBER('実質公債費比率（分子）の構造'!N$53),'実質公債費比率（分子）の構造'!N$53,NA())</f>
        <v>480</v>
      </c>
      <c r="M50" s="138" t="e">
        <f>NA()</f>
        <v>#N/A</v>
      </c>
      <c r="N50" s="138" t="e">
        <f>NA()</f>
        <v>#N/A</v>
      </c>
      <c r="O50" s="138">
        <f>IF(ISNUMBER('実質公債費比率（分子）の構造'!O$53),'実質公債費比率（分子）の構造'!O$53,NA())</f>
        <v>379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6930</v>
      </c>
      <c r="E56" s="137"/>
      <c r="F56" s="137"/>
      <c r="G56" s="137">
        <f>'将来負担比率（分子）の構造'!J$52</f>
        <v>6739</v>
      </c>
      <c r="H56" s="137"/>
      <c r="I56" s="137"/>
      <c r="J56" s="137">
        <f>'将来負担比率（分子）の構造'!K$52</f>
        <v>6735</v>
      </c>
      <c r="K56" s="137"/>
      <c r="L56" s="137"/>
      <c r="M56" s="137">
        <f>'将来負担比率（分子）の構造'!L$52</f>
        <v>6414</v>
      </c>
      <c r="N56" s="137"/>
      <c r="O56" s="137"/>
      <c r="P56" s="137">
        <f>'将来負担比率（分子）の構造'!M$52</f>
        <v>6525</v>
      </c>
    </row>
    <row r="57" spans="1:16" x14ac:dyDescent="0.15">
      <c r="A57" s="137" t="s">
        <v>36</v>
      </c>
      <c r="B57" s="137"/>
      <c r="C57" s="137"/>
      <c r="D57" s="137">
        <f>'将来負担比率（分子）の構造'!I$51</f>
        <v>444</v>
      </c>
      <c r="E57" s="137"/>
      <c r="F57" s="137"/>
      <c r="G57" s="137">
        <f>'将来負担比率（分子）の構造'!J$51</f>
        <v>608</v>
      </c>
      <c r="H57" s="137"/>
      <c r="I57" s="137"/>
      <c r="J57" s="137">
        <f>'将来負担比率（分子）の構造'!K$51</f>
        <v>690</v>
      </c>
      <c r="K57" s="137"/>
      <c r="L57" s="137"/>
      <c r="M57" s="137">
        <f>'将来負担比率（分子）の構造'!L$51</f>
        <v>630</v>
      </c>
      <c r="N57" s="137"/>
      <c r="O57" s="137"/>
      <c r="P57" s="137">
        <f>'将来負担比率（分子）の構造'!M$51</f>
        <v>1192</v>
      </c>
    </row>
    <row r="58" spans="1:16" x14ac:dyDescent="0.15">
      <c r="A58" s="137" t="s">
        <v>35</v>
      </c>
      <c r="B58" s="137"/>
      <c r="C58" s="137"/>
      <c r="D58" s="137">
        <f>'将来負担比率（分子）の構造'!I$50</f>
        <v>4222</v>
      </c>
      <c r="E58" s="137"/>
      <c r="F58" s="137"/>
      <c r="G58" s="137">
        <f>'将来負担比率（分子）の構造'!J$50</f>
        <v>6840</v>
      </c>
      <c r="H58" s="137"/>
      <c r="I58" s="137"/>
      <c r="J58" s="137">
        <f>'将来負担比率（分子）の構造'!K$50</f>
        <v>8950</v>
      </c>
      <c r="K58" s="137"/>
      <c r="L58" s="137"/>
      <c r="M58" s="137">
        <f>'将来負担比率（分子）の構造'!L$50</f>
        <v>8841</v>
      </c>
      <c r="N58" s="137"/>
      <c r="O58" s="137"/>
      <c r="P58" s="137">
        <f>'将来負担比率（分子）の構造'!M$50</f>
        <v>10114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v>
      </c>
      <c r="F61" s="137"/>
      <c r="G61" s="137"/>
      <c r="H61" s="137">
        <f>'将来負担比率（分子）の構造'!K$46</f>
        <v>2</v>
      </c>
      <c r="I61" s="137"/>
      <c r="J61" s="137"/>
      <c r="K61" s="137" t="str">
        <f>'将来負担比率（分子）の構造'!L$46</f>
        <v>-</v>
      </c>
      <c r="L61" s="137"/>
      <c r="M61" s="137"/>
      <c r="N61" s="137">
        <f>'将来負担比率（分子）の構造'!M$46</f>
        <v>1</v>
      </c>
      <c r="O61" s="137"/>
      <c r="P61" s="137"/>
    </row>
    <row r="62" spans="1:16" x14ac:dyDescent="0.15">
      <c r="A62" s="137" t="s">
        <v>29</v>
      </c>
      <c r="B62" s="137">
        <f>'将来負担比率（分子）の構造'!I$45</f>
        <v>1393</v>
      </c>
      <c r="C62" s="137"/>
      <c r="D62" s="137"/>
      <c r="E62" s="137">
        <f>'将来負担比率（分子）の構造'!J$45</f>
        <v>1427</v>
      </c>
      <c r="F62" s="137"/>
      <c r="G62" s="137"/>
      <c r="H62" s="137">
        <f>'将来負担比率（分子）の構造'!K$45</f>
        <v>1275</v>
      </c>
      <c r="I62" s="137"/>
      <c r="J62" s="137"/>
      <c r="K62" s="137">
        <f>'将来負担比率（分子）の構造'!L$45</f>
        <v>1197</v>
      </c>
      <c r="L62" s="137"/>
      <c r="M62" s="137"/>
      <c r="N62" s="137">
        <f>'将来負担比率（分子）の構造'!M$45</f>
        <v>1162</v>
      </c>
      <c r="O62" s="137"/>
      <c r="P62" s="137"/>
    </row>
    <row r="63" spans="1:16" x14ac:dyDescent="0.15">
      <c r="A63" s="137" t="s">
        <v>28</v>
      </c>
      <c r="B63" s="137">
        <f>'将来負担比率（分子）の構造'!I$44</f>
        <v>13</v>
      </c>
      <c r="C63" s="137"/>
      <c r="D63" s="137"/>
      <c r="E63" s="137">
        <f>'将来負担比率（分子）の構造'!J$44</f>
        <v>19</v>
      </c>
      <c r="F63" s="137"/>
      <c r="G63" s="137"/>
      <c r="H63" s="137">
        <f>'将来負担比率（分子）の構造'!K$44</f>
        <v>16</v>
      </c>
      <c r="I63" s="137"/>
      <c r="J63" s="137"/>
      <c r="K63" s="137">
        <f>'将来負担比率（分子）の構造'!L$44</f>
        <v>12</v>
      </c>
      <c r="L63" s="137"/>
      <c r="M63" s="137"/>
      <c r="N63" s="137">
        <f>'将来負担比率（分子）の構造'!M$44</f>
        <v>55</v>
      </c>
      <c r="O63" s="137"/>
      <c r="P63" s="137"/>
    </row>
    <row r="64" spans="1:16" x14ac:dyDescent="0.15">
      <c r="A64" s="137" t="s">
        <v>27</v>
      </c>
      <c r="B64" s="137">
        <f>'将来負担比率（分子）の構造'!I$43</f>
        <v>4440</v>
      </c>
      <c r="C64" s="137"/>
      <c r="D64" s="137"/>
      <c r="E64" s="137">
        <f>'将来負担比率（分子）の構造'!J$43</f>
        <v>4960</v>
      </c>
      <c r="F64" s="137"/>
      <c r="G64" s="137"/>
      <c r="H64" s="137">
        <f>'将来負担比率（分子）の構造'!K$43</f>
        <v>5065</v>
      </c>
      <c r="I64" s="137"/>
      <c r="J64" s="137"/>
      <c r="K64" s="137">
        <f>'将来負担比率（分子）の構造'!L$43</f>
        <v>4077</v>
      </c>
      <c r="L64" s="137"/>
      <c r="M64" s="137"/>
      <c r="N64" s="137">
        <f>'将来負担比率（分子）の構造'!M$43</f>
        <v>2549</v>
      </c>
      <c r="O64" s="137"/>
      <c r="P64" s="137"/>
    </row>
    <row r="65" spans="1:16" x14ac:dyDescent="0.15">
      <c r="A65" s="137" t="s">
        <v>26</v>
      </c>
      <c r="B65" s="137">
        <f>'将来負担比率（分子）の構造'!I$42</f>
        <v>328</v>
      </c>
      <c r="C65" s="137"/>
      <c r="D65" s="137"/>
      <c r="E65" s="137">
        <f>'将来負担比率（分子）の構造'!J$42</f>
        <v>280</v>
      </c>
      <c r="F65" s="137"/>
      <c r="G65" s="137"/>
      <c r="H65" s="137">
        <f>'将来負担比率（分子）の構造'!K$42</f>
        <v>228</v>
      </c>
      <c r="I65" s="137"/>
      <c r="J65" s="137"/>
      <c r="K65" s="137">
        <f>'将来負担比率（分子）の構造'!L$42</f>
        <v>175</v>
      </c>
      <c r="L65" s="137"/>
      <c r="M65" s="137"/>
      <c r="N65" s="137">
        <f>'将来負担比率（分子）の構造'!M$42</f>
        <v>118</v>
      </c>
      <c r="O65" s="137"/>
      <c r="P65" s="137"/>
    </row>
    <row r="66" spans="1:16" x14ac:dyDescent="0.15">
      <c r="A66" s="137" t="s">
        <v>25</v>
      </c>
      <c r="B66" s="137">
        <f>'将来負担比率（分子）の構造'!I$41</f>
        <v>5416</v>
      </c>
      <c r="C66" s="137"/>
      <c r="D66" s="137"/>
      <c r="E66" s="137">
        <f>'将来負担比率（分子）の構造'!J$41</f>
        <v>5773</v>
      </c>
      <c r="F66" s="137"/>
      <c r="G66" s="137"/>
      <c r="H66" s="137">
        <f>'将来負担比率（分子）の構造'!K$41</f>
        <v>5779</v>
      </c>
      <c r="I66" s="137"/>
      <c r="J66" s="137"/>
      <c r="K66" s="137">
        <f>'将来負担比率（分子）の構造'!L$41</f>
        <v>6047</v>
      </c>
      <c r="L66" s="137"/>
      <c r="M66" s="137"/>
      <c r="N66" s="137">
        <f>'将来負担比率（分子）の構造'!M$41</f>
        <v>6277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0" workbookViewId="0">
      <selection activeCell="BG4" sqref="BG4:CB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1150216</v>
      </c>
      <c r="S5" s="585"/>
      <c r="T5" s="585"/>
      <c r="U5" s="585"/>
      <c r="V5" s="585"/>
      <c r="W5" s="585"/>
      <c r="X5" s="585"/>
      <c r="Y5" s="586"/>
      <c r="Z5" s="587">
        <v>3.7</v>
      </c>
      <c r="AA5" s="587"/>
      <c r="AB5" s="587"/>
      <c r="AC5" s="587"/>
      <c r="AD5" s="588">
        <v>1150216</v>
      </c>
      <c r="AE5" s="588"/>
      <c r="AF5" s="588"/>
      <c r="AG5" s="588"/>
      <c r="AH5" s="588"/>
      <c r="AI5" s="588"/>
      <c r="AJ5" s="588"/>
      <c r="AK5" s="588"/>
      <c r="AL5" s="589">
        <v>29.9</v>
      </c>
      <c r="AM5" s="590"/>
      <c r="AN5" s="590"/>
      <c r="AO5" s="591"/>
      <c r="AP5" s="581" t="s">
        <v>208</v>
      </c>
      <c r="AQ5" s="582"/>
      <c r="AR5" s="582"/>
      <c r="AS5" s="582"/>
      <c r="AT5" s="582"/>
      <c r="AU5" s="582"/>
      <c r="AV5" s="582"/>
      <c r="AW5" s="582"/>
      <c r="AX5" s="582"/>
      <c r="AY5" s="582"/>
      <c r="AZ5" s="582"/>
      <c r="BA5" s="582"/>
      <c r="BB5" s="582"/>
      <c r="BC5" s="582"/>
      <c r="BD5" s="582"/>
      <c r="BE5" s="582"/>
      <c r="BF5" s="583"/>
      <c r="BG5" s="595">
        <v>1150216</v>
      </c>
      <c r="BH5" s="596"/>
      <c r="BI5" s="596"/>
      <c r="BJ5" s="596"/>
      <c r="BK5" s="596"/>
      <c r="BL5" s="596"/>
      <c r="BM5" s="596"/>
      <c r="BN5" s="597"/>
      <c r="BO5" s="598">
        <v>100</v>
      </c>
      <c r="BP5" s="598"/>
      <c r="BQ5" s="598"/>
      <c r="BR5" s="598"/>
      <c r="BS5" s="599" t="s">
        <v>209</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201</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73617</v>
      </c>
      <c r="S6" s="596"/>
      <c r="T6" s="596"/>
      <c r="U6" s="596"/>
      <c r="V6" s="596"/>
      <c r="W6" s="596"/>
      <c r="X6" s="596"/>
      <c r="Y6" s="597"/>
      <c r="Z6" s="598">
        <v>0.2</v>
      </c>
      <c r="AA6" s="598"/>
      <c r="AB6" s="598"/>
      <c r="AC6" s="598"/>
      <c r="AD6" s="599">
        <v>73617</v>
      </c>
      <c r="AE6" s="599"/>
      <c r="AF6" s="599"/>
      <c r="AG6" s="599"/>
      <c r="AH6" s="599"/>
      <c r="AI6" s="599"/>
      <c r="AJ6" s="599"/>
      <c r="AK6" s="599"/>
      <c r="AL6" s="600">
        <v>1.9</v>
      </c>
      <c r="AM6" s="601"/>
      <c r="AN6" s="601"/>
      <c r="AO6" s="602"/>
      <c r="AP6" s="592" t="s">
        <v>214</v>
      </c>
      <c r="AQ6" s="593"/>
      <c r="AR6" s="593"/>
      <c r="AS6" s="593"/>
      <c r="AT6" s="593"/>
      <c r="AU6" s="593"/>
      <c r="AV6" s="593"/>
      <c r="AW6" s="593"/>
      <c r="AX6" s="593"/>
      <c r="AY6" s="593"/>
      <c r="AZ6" s="593"/>
      <c r="BA6" s="593"/>
      <c r="BB6" s="593"/>
      <c r="BC6" s="593"/>
      <c r="BD6" s="593"/>
      <c r="BE6" s="593"/>
      <c r="BF6" s="594"/>
      <c r="BG6" s="595">
        <v>1150216</v>
      </c>
      <c r="BH6" s="596"/>
      <c r="BI6" s="596"/>
      <c r="BJ6" s="596"/>
      <c r="BK6" s="596"/>
      <c r="BL6" s="596"/>
      <c r="BM6" s="596"/>
      <c r="BN6" s="597"/>
      <c r="BO6" s="598">
        <v>100</v>
      </c>
      <c r="BP6" s="598"/>
      <c r="BQ6" s="598"/>
      <c r="BR6" s="598"/>
      <c r="BS6" s="599" t="s">
        <v>209</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102670</v>
      </c>
      <c r="CS6" s="596"/>
      <c r="CT6" s="596"/>
      <c r="CU6" s="596"/>
      <c r="CV6" s="596"/>
      <c r="CW6" s="596"/>
      <c r="CX6" s="596"/>
      <c r="CY6" s="597"/>
      <c r="CZ6" s="598">
        <v>0.4</v>
      </c>
      <c r="DA6" s="598"/>
      <c r="DB6" s="598"/>
      <c r="DC6" s="598"/>
      <c r="DD6" s="604" t="s">
        <v>209</v>
      </c>
      <c r="DE6" s="596"/>
      <c r="DF6" s="596"/>
      <c r="DG6" s="596"/>
      <c r="DH6" s="596"/>
      <c r="DI6" s="596"/>
      <c r="DJ6" s="596"/>
      <c r="DK6" s="596"/>
      <c r="DL6" s="596"/>
      <c r="DM6" s="596"/>
      <c r="DN6" s="596"/>
      <c r="DO6" s="596"/>
      <c r="DP6" s="597"/>
      <c r="DQ6" s="604">
        <v>102670</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762</v>
      </c>
      <c r="S7" s="596"/>
      <c r="T7" s="596"/>
      <c r="U7" s="596"/>
      <c r="V7" s="596"/>
      <c r="W7" s="596"/>
      <c r="X7" s="596"/>
      <c r="Y7" s="597"/>
      <c r="Z7" s="598">
        <v>0</v>
      </c>
      <c r="AA7" s="598"/>
      <c r="AB7" s="598"/>
      <c r="AC7" s="598"/>
      <c r="AD7" s="599">
        <v>762</v>
      </c>
      <c r="AE7" s="599"/>
      <c r="AF7" s="599"/>
      <c r="AG7" s="599"/>
      <c r="AH7" s="599"/>
      <c r="AI7" s="599"/>
      <c r="AJ7" s="599"/>
      <c r="AK7" s="599"/>
      <c r="AL7" s="600">
        <v>0</v>
      </c>
      <c r="AM7" s="601"/>
      <c r="AN7" s="601"/>
      <c r="AO7" s="602"/>
      <c r="AP7" s="592" t="s">
        <v>217</v>
      </c>
      <c r="AQ7" s="593"/>
      <c r="AR7" s="593"/>
      <c r="AS7" s="593"/>
      <c r="AT7" s="593"/>
      <c r="AU7" s="593"/>
      <c r="AV7" s="593"/>
      <c r="AW7" s="593"/>
      <c r="AX7" s="593"/>
      <c r="AY7" s="593"/>
      <c r="AZ7" s="593"/>
      <c r="BA7" s="593"/>
      <c r="BB7" s="593"/>
      <c r="BC7" s="593"/>
      <c r="BD7" s="593"/>
      <c r="BE7" s="593"/>
      <c r="BF7" s="594"/>
      <c r="BG7" s="595">
        <v>501968</v>
      </c>
      <c r="BH7" s="596"/>
      <c r="BI7" s="596"/>
      <c r="BJ7" s="596"/>
      <c r="BK7" s="596"/>
      <c r="BL7" s="596"/>
      <c r="BM7" s="596"/>
      <c r="BN7" s="597"/>
      <c r="BO7" s="598">
        <v>43.6</v>
      </c>
      <c r="BP7" s="598"/>
      <c r="BQ7" s="598"/>
      <c r="BR7" s="598"/>
      <c r="BS7" s="599" t="s">
        <v>209</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3186693</v>
      </c>
      <c r="CS7" s="596"/>
      <c r="CT7" s="596"/>
      <c r="CU7" s="596"/>
      <c r="CV7" s="596"/>
      <c r="CW7" s="596"/>
      <c r="CX7" s="596"/>
      <c r="CY7" s="597"/>
      <c r="CZ7" s="598">
        <v>11.7</v>
      </c>
      <c r="DA7" s="598"/>
      <c r="DB7" s="598"/>
      <c r="DC7" s="598"/>
      <c r="DD7" s="604">
        <v>130425</v>
      </c>
      <c r="DE7" s="596"/>
      <c r="DF7" s="596"/>
      <c r="DG7" s="596"/>
      <c r="DH7" s="596"/>
      <c r="DI7" s="596"/>
      <c r="DJ7" s="596"/>
      <c r="DK7" s="596"/>
      <c r="DL7" s="596"/>
      <c r="DM7" s="596"/>
      <c r="DN7" s="596"/>
      <c r="DO7" s="596"/>
      <c r="DP7" s="597"/>
      <c r="DQ7" s="604">
        <v>1449865</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2216</v>
      </c>
      <c r="S8" s="596"/>
      <c r="T8" s="596"/>
      <c r="U8" s="596"/>
      <c r="V8" s="596"/>
      <c r="W8" s="596"/>
      <c r="X8" s="596"/>
      <c r="Y8" s="597"/>
      <c r="Z8" s="598">
        <v>0</v>
      </c>
      <c r="AA8" s="598"/>
      <c r="AB8" s="598"/>
      <c r="AC8" s="598"/>
      <c r="AD8" s="599">
        <v>2216</v>
      </c>
      <c r="AE8" s="599"/>
      <c r="AF8" s="599"/>
      <c r="AG8" s="599"/>
      <c r="AH8" s="599"/>
      <c r="AI8" s="599"/>
      <c r="AJ8" s="599"/>
      <c r="AK8" s="599"/>
      <c r="AL8" s="600">
        <v>0.1</v>
      </c>
      <c r="AM8" s="601"/>
      <c r="AN8" s="601"/>
      <c r="AO8" s="602"/>
      <c r="AP8" s="592" t="s">
        <v>220</v>
      </c>
      <c r="AQ8" s="593"/>
      <c r="AR8" s="593"/>
      <c r="AS8" s="593"/>
      <c r="AT8" s="593"/>
      <c r="AU8" s="593"/>
      <c r="AV8" s="593"/>
      <c r="AW8" s="593"/>
      <c r="AX8" s="593"/>
      <c r="AY8" s="593"/>
      <c r="AZ8" s="593"/>
      <c r="BA8" s="593"/>
      <c r="BB8" s="593"/>
      <c r="BC8" s="593"/>
      <c r="BD8" s="593"/>
      <c r="BE8" s="593"/>
      <c r="BF8" s="594"/>
      <c r="BG8" s="595">
        <v>19821</v>
      </c>
      <c r="BH8" s="596"/>
      <c r="BI8" s="596"/>
      <c r="BJ8" s="596"/>
      <c r="BK8" s="596"/>
      <c r="BL8" s="596"/>
      <c r="BM8" s="596"/>
      <c r="BN8" s="597"/>
      <c r="BO8" s="598">
        <v>1.7</v>
      </c>
      <c r="BP8" s="598"/>
      <c r="BQ8" s="598"/>
      <c r="BR8" s="598"/>
      <c r="BS8" s="604" t="s">
        <v>111</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1937318</v>
      </c>
      <c r="CS8" s="596"/>
      <c r="CT8" s="596"/>
      <c r="CU8" s="596"/>
      <c r="CV8" s="596"/>
      <c r="CW8" s="596"/>
      <c r="CX8" s="596"/>
      <c r="CY8" s="597"/>
      <c r="CZ8" s="598">
        <v>7.1</v>
      </c>
      <c r="DA8" s="598"/>
      <c r="DB8" s="598"/>
      <c r="DC8" s="598"/>
      <c r="DD8" s="604">
        <v>242009</v>
      </c>
      <c r="DE8" s="596"/>
      <c r="DF8" s="596"/>
      <c r="DG8" s="596"/>
      <c r="DH8" s="596"/>
      <c r="DI8" s="596"/>
      <c r="DJ8" s="596"/>
      <c r="DK8" s="596"/>
      <c r="DL8" s="596"/>
      <c r="DM8" s="596"/>
      <c r="DN8" s="596"/>
      <c r="DO8" s="596"/>
      <c r="DP8" s="597"/>
      <c r="DQ8" s="604">
        <v>997765</v>
      </c>
      <c r="DR8" s="596"/>
      <c r="DS8" s="596"/>
      <c r="DT8" s="596"/>
      <c r="DU8" s="596"/>
      <c r="DV8" s="596"/>
      <c r="DW8" s="596"/>
      <c r="DX8" s="596"/>
      <c r="DY8" s="596"/>
      <c r="DZ8" s="596"/>
      <c r="EA8" s="596"/>
      <c r="EB8" s="596"/>
      <c r="EC8" s="605"/>
    </row>
    <row r="9" spans="2:143" ht="11.25" customHeight="1" x14ac:dyDescent="0.15">
      <c r="B9" s="592" t="s">
        <v>222</v>
      </c>
      <c r="C9" s="593"/>
      <c r="D9" s="593"/>
      <c r="E9" s="593"/>
      <c r="F9" s="593"/>
      <c r="G9" s="593"/>
      <c r="H9" s="593"/>
      <c r="I9" s="593"/>
      <c r="J9" s="593"/>
      <c r="K9" s="593"/>
      <c r="L9" s="593"/>
      <c r="M9" s="593"/>
      <c r="N9" s="593"/>
      <c r="O9" s="593"/>
      <c r="P9" s="593"/>
      <c r="Q9" s="594"/>
      <c r="R9" s="595">
        <v>1294</v>
      </c>
      <c r="S9" s="596"/>
      <c r="T9" s="596"/>
      <c r="U9" s="596"/>
      <c r="V9" s="596"/>
      <c r="W9" s="596"/>
      <c r="X9" s="596"/>
      <c r="Y9" s="597"/>
      <c r="Z9" s="598">
        <v>0</v>
      </c>
      <c r="AA9" s="598"/>
      <c r="AB9" s="598"/>
      <c r="AC9" s="598"/>
      <c r="AD9" s="599">
        <v>1294</v>
      </c>
      <c r="AE9" s="599"/>
      <c r="AF9" s="599"/>
      <c r="AG9" s="599"/>
      <c r="AH9" s="599"/>
      <c r="AI9" s="599"/>
      <c r="AJ9" s="599"/>
      <c r="AK9" s="599"/>
      <c r="AL9" s="600">
        <v>0</v>
      </c>
      <c r="AM9" s="601"/>
      <c r="AN9" s="601"/>
      <c r="AO9" s="602"/>
      <c r="AP9" s="592" t="s">
        <v>223</v>
      </c>
      <c r="AQ9" s="593"/>
      <c r="AR9" s="593"/>
      <c r="AS9" s="593"/>
      <c r="AT9" s="593"/>
      <c r="AU9" s="593"/>
      <c r="AV9" s="593"/>
      <c r="AW9" s="593"/>
      <c r="AX9" s="593"/>
      <c r="AY9" s="593"/>
      <c r="AZ9" s="593"/>
      <c r="BA9" s="593"/>
      <c r="BB9" s="593"/>
      <c r="BC9" s="593"/>
      <c r="BD9" s="593"/>
      <c r="BE9" s="593"/>
      <c r="BF9" s="594"/>
      <c r="BG9" s="595">
        <v>407369</v>
      </c>
      <c r="BH9" s="596"/>
      <c r="BI9" s="596"/>
      <c r="BJ9" s="596"/>
      <c r="BK9" s="596"/>
      <c r="BL9" s="596"/>
      <c r="BM9" s="596"/>
      <c r="BN9" s="597"/>
      <c r="BO9" s="598">
        <v>35.4</v>
      </c>
      <c r="BP9" s="598"/>
      <c r="BQ9" s="598"/>
      <c r="BR9" s="598"/>
      <c r="BS9" s="604" t="s">
        <v>111</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401309</v>
      </c>
      <c r="CS9" s="596"/>
      <c r="CT9" s="596"/>
      <c r="CU9" s="596"/>
      <c r="CV9" s="596"/>
      <c r="CW9" s="596"/>
      <c r="CX9" s="596"/>
      <c r="CY9" s="597"/>
      <c r="CZ9" s="598">
        <v>1.5</v>
      </c>
      <c r="DA9" s="598"/>
      <c r="DB9" s="598"/>
      <c r="DC9" s="598"/>
      <c r="DD9" s="604">
        <v>12520</v>
      </c>
      <c r="DE9" s="596"/>
      <c r="DF9" s="596"/>
      <c r="DG9" s="596"/>
      <c r="DH9" s="596"/>
      <c r="DI9" s="596"/>
      <c r="DJ9" s="596"/>
      <c r="DK9" s="596"/>
      <c r="DL9" s="596"/>
      <c r="DM9" s="596"/>
      <c r="DN9" s="596"/>
      <c r="DO9" s="596"/>
      <c r="DP9" s="597"/>
      <c r="DQ9" s="604">
        <v>375520</v>
      </c>
      <c r="DR9" s="596"/>
      <c r="DS9" s="596"/>
      <c r="DT9" s="596"/>
      <c r="DU9" s="596"/>
      <c r="DV9" s="596"/>
      <c r="DW9" s="596"/>
      <c r="DX9" s="596"/>
      <c r="DY9" s="596"/>
      <c r="DZ9" s="596"/>
      <c r="EA9" s="596"/>
      <c r="EB9" s="596"/>
      <c r="EC9" s="605"/>
    </row>
    <row r="10" spans="2:143" ht="11.25" customHeight="1" x14ac:dyDescent="0.15">
      <c r="B10" s="592" t="s">
        <v>225</v>
      </c>
      <c r="C10" s="593"/>
      <c r="D10" s="593"/>
      <c r="E10" s="593"/>
      <c r="F10" s="593"/>
      <c r="G10" s="593"/>
      <c r="H10" s="593"/>
      <c r="I10" s="593"/>
      <c r="J10" s="593"/>
      <c r="K10" s="593"/>
      <c r="L10" s="593"/>
      <c r="M10" s="593"/>
      <c r="N10" s="593"/>
      <c r="O10" s="593"/>
      <c r="P10" s="593"/>
      <c r="Q10" s="594"/>
      <c r="R10" s="595">
        <v>224807</v>
      </c>
      <c r="S10" s="596"/>
      <c r="T10" s="596"/>
      <c r="U10" s="596"/>
      <c r="V10" s="596"/>
      <c r="W10" s="596"/>
      <c r="X10" s="596"/>
      <c r="Y10" s="597"/>
      <c r="Z10" s="598">
        <v>0.7</v>
      </c>
      <c r="AA10" s="598"/>
      <c r="AB10" s="598"/>
      <c r="AC10" s="598"/>
      <c r="AD10" s="599">
        <v>224807</v>
      </c>
      <c r="AE10" s="599"/>
      <c r="AF10" s="599"/>
      <c r="AG10" s="599"/>
      <c r="AH10" s="599"/>
      <c r="AI10" s="599"/>
      <c r="AJ10" s="599"/>
      <c r="AK10" s="599"/>
      <c r="AL10" s="600">
        <v>5.8</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26716</v>
      </c>
      <c r="BH10" s="596"/>
      <c r="BI10" s="596"/>
      <c r="BJ10" s="596"/>
      <c r="BK10" s="596"/>
      <c r="BL10" s="596"/>
      <c r="BM10" s="596"/>
      <c r="BN10" s="597"/>
      <c r="BO10" s="598">
        <v>2.2999999999999998</v>
      </c>
      <c r="BP10" s="598"/>
      <c r="BQ10" s="598"/>
      <c r="BR10" s="598"/>
      <c r="BS10" s="604" t="s">
        <v>111</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34653</v>
      </c>
      <c r="CS10" s="596"/>
      <c r="CT10" s="596"/>
      <c r="CU10" s="596"/>
      <c r="CV10" s="596"/>
      <c r="CW10" s="596"/>
      <c r="CX10" s="596"/>
      <c r="CY10" s="597"/>
      <c r="CZ10" s="598">
        <v>0.1</v>
      </c>
      <c r="DA10" s="598"/>
      <c r="DB10" s="598"/>
      <c r="DC10" s="598"/>
      <c r="DD10" s="604" t="s">
        <v>111</v>
      </c>
      <c r="DE10" s="596"/>
      <c r="DF10" s="596"/>
      <c r="DG10" s="596"/>
      <c r="DH10" s="596"/>
      <c r="DI10" s="596"/>
      <c r="DJ10" s="596"/>
      <c r="DK10" s="596"/>
      <c r="DL10" s="596"/>
      <c r="DM10" s="596"/>
      <c r="DN10" s="596"/>
      <c r="DO10" s="596"/>
      <c r="DP10" s="597"/>
      <c r="DQ10" s="604">
        <v>14875</v>
      </c>
      <c r="DR10" s="596"/>
      <c r="DS10" s="596"/>
      <c r="DT10" s="596"/>
      <c r="DU10" s="596"/>
      <c r="DV10" s="596"/>
      <c r="DW10" s="596"/>
      <c r="DX10" s="596"/>
      <c r="DY10" s="596"/>
      <c r="DZ10" s="596"/>
      <c r="EA10" s="596"/>
      <c r="EB10" s="596"/>
      <c r="EC10" s="605"/>
    </row>
    <row r="11" spans="2:143" ht="11.25" customHeight="1" x14ac:dyDescent="0.15">
      <c r="B11" s="592" t="s">
        <v>228</v>
      </c>
      <c r="C11" s="593"/>
      <c r="D11" s="593"/>
      <c r="E11" s="593"/>
      <c r="F11" s="593"/>
      <c r="G11" s="593"/>
      <c r="H11" s="593"/>
      <c r="I11" s="593"/>
      <c r="J11" s="593"/>
      <c r="K11" s="593"/>
      <c r="L11" s="593"/>
      <c r="M11" s="593"/>
      <c r="N11" s="593"/>
      <c r="O11" s="593"/>
      <c r="P11" s="593"/>
      <c r="Q11" s="594"/>
      <c r="R11" s="595">
        <v>16008</v>
      </c>
      <c r="S11" s="596"/>
      <c r="T11" s="596"/>
      <c r="U11" s="596"/>
      <c r="V11" s="596"/>
      <c r="W11" s="596"/>
      <c r="X11" s="596"/>
      <c r="Y11" s="597"/>
      <c r="Z11" s="598">
        <v>0.1</v>
      </c>
      <c r="AA11" s="598"/>
      <c r="AB11" s="598"/>
      <c r="AC11" s="598"/>
      <c r="AD11" s="599">
        <v>16008</v>
      </c>
      <c r="AE11" s="599"/>
      <c r="AF11" s="599"/>
      <c r="AG11" s="599"/>
      <c r="AH11" s="599"/>
      <c r="AI11" s="599"/>
      <c r="AJ11" s="599"/>
      <c r="AK11" s="599"/>
      <c r="AL11" s="600">
        <v>0.4</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48062</v>
      </c>
      <c r="BH11" s="596"/>
      <c r="BI11" s="596"/>
      <c r="BJ11" s="596"/>
      <c r="BK11" s="596"/>
      <c r="BL11" s="596"/>
      <c r="BM11" s="596"/>
      <c r="BN11" s="597"/>
      <c r="BO11" s="598">
        <v>4.2</v>
      </c>
      <c r="BP11" s="598"/>
      <c r="BQ11" s="598"/>
      <c r="BR11" s="598"/>
      <c r="BS11" s="604" t="s">
        <v>111</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3429913</v>
      </c>
      <c r="CS11" s="596"/>
      <c r="CT11" s="596"/>
      <c r="CU11" s="596"/>
      <c r="CV11" s="596"/>
      <c r="CW11" s="596"/>
      <c r="CX11" s="596"/>
      <c r="CY11" s="597"/>
      <c r="CZ11" s="598">
        <v>12.6</v>
      </c>
      <c r="DA11" s="598"/>
      <c r="DB11" s="598"/>
      <c r="DC11" s="598"/>
      <c r="DD11" s="604">
        <v>2713507</v>
      </c>
      <c r="DE11" s="596"/>
      <c r="DF11" s="596"/>
      <c r="DG11" s="596"/>
      <c r="DH11" s="596"/>
      <c r="DI11" s="596"/>
      <c r="DJ11" s="596"/>
      <c r="DK11" s="596"/>
      <c r="DL11" s="596"/>
      <c r="DM11" s="596"/>
      <c r="DN11" s="596"/>
      <c r="DO11" s="596"/>
      <c r="DP11" s="597"/>
      <c r="DQ11" s="604">
        <v>1367846</v>
      </c>
      <c r="DR11" s="596"/>
      <c r="DS11" s="596"/>
      <c r="DT11" s="596"/>
      <c r="DU11" s="596"/>
      <c r="DV11" s="596"/>
      <c r="DW11" s="596"/>
      <c r="DX11" s="596"/>
      <c r="DY11" s="596"/>
      <c r="DZ11" s="596"/>
      <c r="EA11" s="596"/>
      <c r="EB11" s="596"/>
      <c r="EC11" s="605"/>
    </row>
    <row r="12" spans="2:143" ht="11.25" customHeight="1" x14ac:dyDescent="0.15">
      <c r="B12" s="592" t="s">
        <v>231</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526100</v>
      </c>
      <c r="BH12" s="596"/>
      <c r="BI12" s="596"/>
      <c r="BJ12" s="596"/>
      <c r="BK12" s="596"/>
      <c r="BL12" s="596"/>
      <c r="BM12" s="596"/>
      <c r="BN12" s="597"/>
      <c r="BO12" s="598">
        <v>45.7</v>
      </c>
      <c r="BP12" s="598"/>
      <c r="BQ12" s="598"/>
      <c r="BR12" s="598"/>
      <c r="BS12" s="604" t="s">
        <v>111</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175032</v>
      </c>
      <c r="CS12" s="596"/>
      <c r="CT12" s="596"/>
      <c r="CU12" s="596"/>
      <c r="CV12" s="596"/>
      <c r="CW12" s="596"/>
      <c r="CX12" s="596"/>
      <c r="CY12" s="597"/>
      <c r="CZ12" s="598">
        <v>0.6</v>
      </c>
      <c r="DA12" s="598"/>
      <c r="DB12" s="598"/>
      <c r="DC12" s="598"/>
      <c r="DD12" s="604" t="s">
        <v>111</v>
      </c>
      <c r="DE12" s="596"/>
      <c r="DF12" s="596"/>
      <c r="DG12" s="596"/>
      <c r="DH12" s="596"/>
      <c r="DI12" s="596"/>
      <c r="DJ12" s="596"/>
      <c r="DK12" s="596"/>
      <c r="DL12" s="596"/>
      <c r="DM12" s="596"/>
      <c r="DN12" s="596"/>
      <c r="DO12" s="596"/>
      <c r="DP12" s="597"/>
      <c r="DQ12" s="604">
        <v>126466</v>
      </c>
      <c r="DR12" s="596"/>
      <c r="DS12" s="596"/>
      <c r="DT12" s="596"/>
      <c r="DU12" s="596"/>
      <c r="DV12" s="596"/>
      <c r="DW12" s="596"/>
      <c r="DX12" s="596"/>
      <c r="DY12" s="596"/>
      <c r="DZ12" s="596"/>
      <c r="EA12" s="596"/>
      <c r="EB12" s="596"/>
      <c r="EC12" s="605"/>
    </row>
    <row r="13" spans="2:143" ht="11.25" customHeight="1" x14ac:dyDescent="0.15">
      <c r="B13" s="592" t="s">
        <v>234</v>
      </c>
      <c r="C13" s="593"/>
      <c r="D13" s="593"/>
      <c r="E13" s="593"/>
      <c r="F13" s="593"/>
      <c r="G13" s="593"/>
      <c r="H13" s="593"/>
      <c r="I13" s="593"/>
      <c r="J13" s="593"/>
      <c r="K13" s="593"/>
      <c r="L13" s="593"/>
      <c r="M13" s="593"/>
      <c r="N13" s="593"/>
      <c r="O13" s="593"/>
      <c r="P13" s="593"/>
      <c r="Q13" s="594"/>
      <c r="R13" s="595">
        <v>21946</v>
      </c>
      <c r="S13" s="596"/>
      <c r="T13" s="596"/>
      <c r="U13" s="596"/>
      <c r="V13" s="596"/>
      <c r="W13" s="596"/>
      <c r="X13" s="596"/>
      <c r="Y13" s="597"/>
      <c r="Z13" s="598">
        <v>0.1</v>
      </c>
      <c r="AA13" s="598"/>
      <c r="AB13" s="598"/>
      <c r="AC13" s="598"/>
      <c r="AD13" s="599">
        <v>21946</v>
      </c>
      <c r="AE13" s="599"/>
      <c r="AF13" s="599"/>
      <c r="AG13" s="599"/>
      <c r="AH13" s="599"/>
      <c r="AI13" s="599"/>
      <c r="AJ13" s="599"/>
      <c r="AK13" s="599"/>
      <c r="AL13" s="600">
        <v>0.6</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526086</v>
      </c>
      <c r="BH13" s="596"/>
      <c r="BI13" s="596"/>
      <c r="BJ13" s="596"/>
      <c r="BK13" s="596"/>
      <c r="BL13" s="596"/>
      <c r="BM13" s="596"/>
      <c r="BN13" s="597"/>
      <c r="BO13" s="598">
        <v>45.7</v>
      </c>
      <c r="BP13" s="598"/>
      <c r="BQ13" s="598"/>
      <c r="BR13" s="598"/>
      <c r="BS13" s="604" t="s">
        <v>111</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14636421</v>
      </c>
      <c r="CS13" s="596"/>
      <c r="CT13" s="596"/>
      <c r="CU13" s="596"/>
      <c r="CV13" s="596"/>
      <c r="CW13" s="596"/>
      <c r="CX13" s="596"/>
      <c r="CY13" s="597"/>
      <c r="CZ13" s="598">
        <v>53.9</v>
      </c>
      <c r="DA13" s="598"/>
      <c r="DB13" s="598"/>
      <c r="DC13" s="598"/>
      <c r="DD13" s="604">
        <v>12001153</v>
      </c>
      <c r="DE13" s="596"/>
      <c r="DF13" s="596"/>
      <c r="DG13" s="596"/>
      <c r="DH13" s="596"/>
      <c r="DI13" s="596"/>
      <c r="DJ13" s="596"/>
      <c r="DK13" s="596"/>
      <c r="DL13" s="596"/>
      <c r="DM13" s="596"/>
      <c r="DN13" s="596"/>
      <c r="DO13" s="596"/>
      <c r="DP13" s="597"/>
      <c r="DQ13" s="604">
        <v>2136557</v>
      </c>
      <c r="DR13" s="596"/>
      <c r="DS13" s="596"/>
      <c r="DT13" s="596"/>
      <c r="DU13" s="596"/>
      <c r="DV13" s="596"/>
      <c r="DW13" s="596"/>
      <c r="DX13" s="596"/>
      <c r="DY13" s="596"/>
      <c r="DZ13" s="596"/>
      <c r="EA13" s="596"/>
      <c r="EB13" s="596"/>
      <c r="EC13" s="605"/>
    </row>
    <row r="14" spans="2:143" ht="11.25" customHeight="1" x14ac:dyDescent="0.15">
      <c r="B14" s="592" t="s">
        <v>237</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37892</v>
      </c>
      <c r="BH14" s="596"/>
      <c r="BI14" s="596"/>
      <c r="BJ14" s="596"/>
      <c r="BK14" s="596"/>
      <c r="BL14" s="596"/>
      <c r="BM14" s="596"/>
      <c r="BN14" s="597"/>
      <c r="BO14" s="598">
        <v>3.3</v>
      </c>
      <c r="BP14" s="598"/>
      <c r="BQ14" s="598"/>
      <c r="BR14" s="598"/>
      <c r="BS14" s="604" t="s">
        <v>111</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314235</v>
      </c>
      <c r="CS14" s="596"/>
      <c r="CT14" s="596"/>
      <c r="CU14" s="596"/>
      <c r="CV14" s="596"/>
      <c r="CW14" s="596"/>
      <c r="CX14" s="596"/>
      <c r="CY14" s="597"/>
      <c r="CZ14" s="598">
        <v>1.2</v>
      </c>
      <c r="DA14" s="598"/>
      <c r="DB14" s="598"/>
      <c r="DC14" s="598"/>
      <c r="DD14" s="604">
        <v>55725</v>
      </c>
      <c r="DE14" s="596"/>
      <c r="DF14" s="596"/>
      <c r="DG14" s="596"/>
      <c r="DH14" s="596"/>
      <c r="DI14" s="596"/>
      <c r="DJ14" s="596"/>
      <c r="DK14" s="596"/>
      <c r="DL14" s="596"/>
      <c r="DM14" s="596"/>
      <c r="DN14" s="596"/>
      <c r="DO14" s="596"/>
      <c r="DP14" s="597"/>
      <c r="DQ14" s="604">
        <v>257261</v>
      </c>
      <c r="DR14" s="596"/>
      <c r="DS14" s="596"/>
      <c r="DT14" s="596"/>
      <c r="DU14" s="596"/>
      <c r="DV14" s="596"/>
      <c r="DW14" s="596"/>
      <c r="DX14" s="596"/>
      <c r="DY14" s="596"/>
      <c r="DZ14" s="596"/>
      <c r="EA14" s="596"/>
      <c r="EB14" s="596"/>
      <c r="EC14" s="605"/>
    </row>
    <row r="15" spans="2:143" ht="11.25" customHeight="1" x14ac:dyDescent="0.15">
      <c r="B15" s="592" t="s">
        <v>240</v>
      </c>
      <c r="C15" s="593"/>
      <c r="D15" s="593"/>
      <c r="E15" s="593"/>
      <c r="F15" s="593"/>
      <c r="G15" s="593"/>
      <c r="H15" s="593"/>
      <c r="I15" s="593"/>
      <c r="J15" s="593"/>
      <c r="K15" s="593"/>
      <c r="L15" s="593"/>
      <c r="M15" s="593"/>
      <c r="N15" s="593"/>
      <c r="O15" s="593"/>
      <c r="P15" s="593"/>
      <c r="Q15" s="594"/>
      <c r="R15" s="595">
        <v>5208</v>
      </c>
      <c r="S15" s="596"/>
      <c r="T15" s="596"/>
      <c r="U15" s="596"/>
      <c r="V15" s="596"/>
      <c r="W15" s="596"/>
      <c r="X15" s="596"/>
      <c r="Y15" s="597"/>
      <c r="Z15" s="598">
        <v>0</v>
      </c>
      <c r="AA15" s="598"/>
      <c r="AB15" s="598"/>
      <c r="AC15" s="598"/>
      <c r="AD15" s="599">
        <v>5208</v>
      </c>
      <c r="AE15" s="599"/>
      <c r="AF15" s="599"/>
      <c r="AG15" s="599"/>
      <c r="AH15" s="599"/>
      <c r="AI15" s="599"/>
      <c r="AJ15" s="599"/>
      <c r="AK15" s="599"/>
      <c r="AL15" s="600">
        <v>0.1</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84256</v>
      </c>
      <c r="BH15" s="596"/>
      <c r="BI15" s="596"/>
      <c r="BJ15" s="596"/>
      <c r="BK15" s="596"/>
      <c r="BL15" s="596"/>
      <c r="BM15" s="596"/>
      <c r="BN15" s="597"/>
      <c r="BO15" s="598">
        <v>7.3</v>
      </c>
      <c r="BP15" s="598"/>
      <c r="BQ15" s="598"/>
      <c r="BR15" s="598"/>
      <c r="BS15" s="604" t="s">
        <v>111</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1260030</v>
      </c>
      <c r="CS15" s="596"/>
      <c r="CT15" s="596"/>
      <c r="CU15" s="596"/>
      <c r="CV15" s="596"/>
      <c r="CW15" s="596"/>
      <c r="CX15" s="596"/>
      <c r="CY15" s="597"/>
      <c r="CZ15" s="598">
        <v>4.5999999999999996</v>
      </c>
      <c r="DA15" s="598"/>
      <c r="DB15" s="598"/>
      <c r="DC15" s="598"/>
      <c r="DD15" s="604">
        <v>717250</v>
      </c>
      <c r="DE15" s="596"/>
      <c r="DF15" s="596"/>
      <c r="DG15" s="596"/>
      <c r="DH15" s="596"/>
      <c r="DI15" s="596"/>
      <c r="DJ15" s="596"/>
      <c r="DK15" s="596"/>
      <c r="DL15" s="596"/>
      <c r="DM15" s="596"/>
      <c r="DN15" s="596"/>
      <c r="DO15" s="596"/>
      <c r="DP15" s="597"/>
      <c r="DQ15" s="604">
        <v>609379</v>
      </c>
      <c r="DR15" s="596"/>
      <c r="DS15" s="596"/>
      <c r="DT15" s="596"/>
      <c r="DU15" s="596"/>
      <c r="DV15" s="596"/>
      <c r="DW15" s="596"/>
      <c r="DX15" s="596"/>
      <c r="DY15" s="596"/>
      <c r="DZ15" s="596"/>
      <c r="EA15" s="596"/>
      <c r="EB15" s="596"/>
      <c r="EC15" s="605"/>
    </row>
    <row r="16" spans="2:143" ht="11.25" customHeight="1" x14ac:dyDescent="0.15">
      <c r="B16" s="592" t="s">
        <v>243</v>
      </c>
      <c r="C16" s="593"/>
      <c r="D16" s="593"/>
      <c r="E16" s="593"/>
      <c r="F16" s="593"/>
      <c r="G16" s="593"/>
      <c r="H16" s="593"/>
      <c r="I16" s="593"/>
      <c r="J16" s="593"/>
      <c r="K16" s="593"/>
      <c r="L16" s="593"/>
      <c r="M16" s="593"/>
      <c r="N16" s="593"/>
      <c r="O16" s="593"/>
      <c r="P16" s="593"/>
      <c r="Q16" s="594"/>
      <c r="R16" s="595">
        <v>7214692</v>
      </c>
      <c r="S16" s="596"/>
      <c r="T16" s="596"/>
      <c r="U16" s="596"/>
      <c r="V16" s="596"/>
      <c r="W16" s="596"/>
      <c r="X16" s="596"/>
      <c r="Y16" s="597"/>
      <c r="Z16" s="598">
        <v>23</v>
      </c>
      <c r="AA16" s="598"/>
      <c r="AB16" s="598"/>
      <c r="AC16" s="598"/>
      <c r="AD16" s="599">
        <v>2339927</v>
      </c>
      <c r="AE16" s="599"/>
      <c r="AF16" s="599"/>
      <c r="AG16" s="599"/>
      <c r="AH16" s="599"/>
      <c r="AI16" s="599"/>
      <c r="AJ16" s="599"/>
      <c r="AK16" s="599"/>
      <c r="AL16" s="600">
        <v>60.7</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v>1170261</v>
      </c>
      <c r="CS16" s="596"/>
      <c r="CT16" s="596"/>
      <c r="CU16" s="596"/>
      <c r="CV16" s="596"/>
      <c r="CW16" s="596"/>
      <c r="CX16" s="596"/>
      <c r="CY16" s="597"/>
      <c r="CZ16" s="598">
        <v>4.3</v>
      </c>
      <c r="DA16" s="598"/>
      <c r="DB16" s="598"/>
      <c r="DC16" s="598"/>
      <c r="DD16" s="604" t="s">
        <v>111</v>
      </c>
      <c r="DE16" s="596"/>
      <c r="DF16" s="596"/>
      <c r="DG16" s="596"/>
      <c r="DH16" s="596"/>
      <c r="DI16" s="596"/>
      <c r="DJ16" s="596"/>
      <c r="DK16" s="596"/>
      <c r="DL16" s="596"/>
      <c r="DM16" s="596"/>
      <c r="DN16" s="596"/>
      <c r="DO16" s="596"/>
      <c r="DP16" s="597"/>
      <c r="DQ16" s="604">
        <v>294469</v>
      </c>
      <c r="DR16" s="596"/>
      <c r="DS16" s="596"/>
      <c r="DT16" s="596"/>
      <c r="DU16" s="596"/>
      <c r="DV16" s="596"/>
      <c r="DW16" s="596"/>
      <c r="DX16" s="596"/>
      <c r="DY16" s="596"/>
      <c r="DZ16" s="596"/>
      <c r="EA16" s="596"/>
      <c r="EB16" s="596"/>
      <c r="EC16" s="605"/>
    </row>
    <row r="17" spans="2:133" ht="11.25" customHeight="1" x14ac:dyDescent="0.15">
      <c r="B17" s="592" t="s">
        <v>246</v>
      </c>
      <c r="C17" s="593"/>
      <c r="D17" s="593"/>
      <c r="E17" s="593"/>
      <c r="F17" s="593"/>
      <c r="G17" s="593"/>
      <c r="H17" s="593"/>
      <c r="I17" s="593"/>
      <c r="J17" s="593"/>
      <c r="K17" s="593"/>
      <c r="L17" s="593"/>
      <c r="M17" s="593"/>
      <c r="N17" s="593"/>
      <c r="O17" s="593"/>
      <c r="P17" s="593"/>
      <c r="Q17" s="594"/>
      <c r="R17" s="595">
        <v>2339927</v>
      </c>
      <c r="S17" s="596"/>
      <c r="T17" s="596"/>
      <c r="U17" s="596"/>
      <c r="V17" s="596"/>
      <c r="W17" s="596"/>
      <c r="X17" s="596"/>
      <c r="Y17" s="597"/>
      <c r="Z17" s="598">
        <v>7.5</v>
      </c>
      <c r="AA17" s="598"/>
      <c r="AB17" s="598"/>
      <c r="AC17" s="598"/>
      <c r="AD17" s="599">
        <v>2339927</v>
      </c>
      <c r="AE17" s="599"/>
      <c r="AF17" s="599"/>
      <c r="AG17" s="599"/>
      <c r="AH17" s="599"/>
      <c r="AI17" s="599"/>
      <c r="AJ17" s="599"/>
      <c r="AK17" s="599"/>
      <c r="AL17" s="600">
        <v>60.7</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527079</v>
      </c>
      <c r="CS17" s="596"/>
      <c r="CT17" s="596"/>
      <c r="CU17" s="596"/>
      <c r="CV17" s="596"/>
      <c r="CW17" s="596"/>
      <c r="CX17" s="596"/>
      <c r="CY17" s="597"/>
      <c r="CZ17" s="598">
        <v>1.9</v>
      </c>
      <c r="DA17" s="598"/>
      <c r="DB17" s="598"/>
      <c r="DC17" s="598"/>
      <c r="DD17" s="604" t="s">
        <v>111</v>
      </c>
      <c r="DE17" s="596"/>
      <c r="DF17" s="596"/>
      <c r="DG17" s="596"/>
      <c r="DH17" s="596"/>
      <c r="DI17" s="596"/>
      <c r="DJ17" s="596"/>
      <c r="DK17" s="596"/>
      <c r="DL17" s="596"/>
      <c r="DM17" s="596"/>
      <c r="DN17" s="596"/>
      <c r="DO17" s="596"/>
      <c r="DP17" s="597"/>
      <c r="DQ17" s="604">
        <v>501547</v>
      </c>
      <c r="DR17" s="596"/>
      <c r="DS17" s="596"/>
      <c r="DT17" s="596"/>
      <c r="DU17" s="596"/>
      <c r="DV17" s="596"/>
      <c r="DW17" s="596"/>
      <c r="DX17" s="596"/>
      <c r="DY17" s="596"/>
      <c r="DZ17" s="596"/>
      <c r="EA17" s="596"/>
      <c r="EB17" s="596"/>
      <c r="EC17" s="605"/>
    </row>
    <row r="18" spans="2:133" ht="11.25" customHeight="1" x14ac:dyDescent="0.15">
      <c r="B18" s="592" t="s">
        <v>249</v>
      </c>
      <c r="C18" s="593"/>
      <c r="D18" s="593"/>
      <c r="E18" s="593"/>
      <c r="F18" s="593"/>
      <c r="G18" s="593"/>
      <c r="H18" s="593"/>
      <c r="I18" s="593"/>
      <c r="J18" s="593"/>
      <c r="K18" s="593"/>
      <c r="L18" s="593"/>
      <c r="M18" s="593"/>
      <c r="N18" s="593"/>
      <c r="O18" s="593"/>
      <c r="P18" s="593"/>
      <c r="Q18" s="594"/>
      <c r="R18" s="595">
        <v>160501</v>
      </c>
      <c r="S18" s="596"/>
      <c r="T18" s="596"/>
      <c r="U18" s="596"/>
      <c r="V18" s="596"/>
      <c r="W18" s="596"/>
      <c r="X18" s="596"/>
      <c r="Y18" s="597"/>
      <c r="Z18" s="598">
        <v>0.5</v>
      </c>
      <c r="AA18" s="598"/>
      <c r="AB18" s="598"/>
      <c r="AC18" s="598"/>
      <c r="AD18" s="599" t="s">
        <v>111</v>
      </c>
      <c r="AE18" s="599"/>
      <c r="AF18" s="599"/>
      <c r="AG18" s="599"/>
      <c r="AH18" s="599"/>
      <c r="AI18" s="599"/>
      <c r="AJ18" s="599"/>
      <c r="AK18" s="599"/>
      <c r="AL18" s="600" t="s">
        <v>111</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252</v>
      </c>
      <c r="C19" s="593"/>
      <c r="D19" s="593"/>
      <c r="E19" s="593"/>
      <c r="F19" s="593"/>
      <c r="G19" s="593"/>
      <c r="H19" s="593"/>
      <c r="I19" s="593"/>
      <c r="J19" s="593"/>
      <c r="K19" s="593"/>
      <c r="L19" s="593"/>
      <c r="M19" s="593"/>
      <c r="N19" s="593"/>
      <c r="O19" s="593"/>
      <c r="P19" s="593"/>
      <c r="Q19" s="594"/>
      <c r="R19" s="595">
        <v>4714264</v>
      </c>
      <c r="S19" s="596"/>
      <c r="T19" s="596"/>
      <c r="U19" s="596"/>
      <c r="V19" s="596"/>
      <c r="W19" s="596"/>
      <c r="X19" s="596"/>
      <c r="Y19" s="597"/>
      <c r="Z19" s="598">
        <v>15.1</v>
      </c>
      <c r="AA19" s="598"/>
      <c r="AB19" s="598"/>
      <c r="AC19" s="598"/>
      <c r="AD19" s="599" t="s">
        <v>111</v>
      </c>
      <c r="AE19" s="599"/>
      <c r="AF19" s="599"/>
      <c r="AG19" s="599"/>
      <c r="AH19" s="599"/>
      <c r="AI19" s="599"/>
      <c r="AJ19" s="599"/>
      <c r="AK19" s="599"/>
      <c r="AL19" s="600" t="s">
        <v>111</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t="s">
        <v>111</v>
      </c>
      <c r="BH19" s="596"/>
      <c r="BI19" s="596"/>
      <c r="BJ19" s="596"/>
      <c r="BK19" s="596"/>
      <c r="BL19" s="596"/>
      <c r="BM19" s="596"/>
      <c r="BN19" s="597"/>
      <c r="BO19" s="598" t="s">
        <v>111</v>
      </c>
      <c r="BP19" s="598"/>
      <c r="BQ19" s="598"/>
      <c r="BR19" s="598"/>
      <c r="BS19" s="604" t="s">
        <v>111</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255</v>
      </c>
      <c r="C20" s="593"/>
      <c r="D20" s="593"/>
      <c r="E20" s="593"/>
      <c r="F20" s="593"/>
      <c r="G20" s="593"/>
      <c r="H20" s="593"/>
      <c r="I20" s="593"/>
      <c r="J20" s="593"/>
      <c r="K20" s="593"/>
      <c r="L20" s="593"/>
      <c r="M20" s="593"/>
      <c r="N20" s="593"/>
      <c r="O20" s="593"/>
      <c r="P20" s="593"/>
      <c r="Q20" s="594"/>
      <c r="R20" s="595">
        <v>8710766</v>
      </c>
      <c r="S20" s="596"/>
      <c r="T20" s="596"/>
      <c r="U20" s="596"/>
      <c r="V20" s="596"/>
      <c r="W20" s="596"/>
      <c r="X20" s="596"/>
      <c r="Y20" s="597"/>
      <c r="Z20" s="598">
        <v>27.8</v>
      </c>
      <c r="AA20" s="598"/>
      <c r="AB20" s="598"/>
      <c r="AC20" s="598"/>
      <c r="AD20" s="599">
        <v>3836001</v>
      </c>
      <c r="AE20" s="599"/>
      <c r="AF20" s="599"/>
      <c r="AG20" s="599"/>
      <c r="AH20" s="599"/>
      <c r="AI20" s="599"/>
      <c r="AJ20" s="599"/>
      <c r="AK20" s="599"/>
      <c r="AL20" s="600">
        <v>99.6</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t="s">
        <v>111</v>
      </c>
      <c r="BH20" s="596"/>
      <c r="BI20" s="596"/>
      <c r="BJ20" s="596"/>
      <c r="BK20" s="596"/>
      <c r="BL20" s="596"/>
      <c r="BM20" s="596"/>
      <c r="BN20" s="597"/>
      <c r="BO20" s="598" t="s">
        <v>111</v>
      </c>
      <c r="BP20" s="598"/>
      <c r="BQ20" s="598"/>
      <c r="BR20" s="598"/>
      <c r="BS20" s="604" t="s">
        <v>111</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27175614</v>
      </c>
      <c r="CS20" s="596"/>
      <c r="CT20" s="596"/>
      <c r="CU20" s="596"/>
      <c r="CV20" s="596"/>
      <c r="CW20" s="596"/>
      <c r="CX20" s="596"/>
      <c r="CY20" s="597"/>
      <c r="CZ20" s="598">
        <v>100</v>
      </c>
      <c r="DA20" s="598"/>
      <c r="DB20" s="598"/>
      <c r="DC20" s="598"/>
      <c r="DD20" s="604">
        <v>15872589</v>
      </c>
      <c r="DE20" s="596"/>
      <c r="DF20" s="596"/>
      <c r="DG20" s="596"/>
      <c r="DH20" s="596"/>
      <c r="DI20" s="596"/>
      <c r="DJ20" s="596"/>
      <c r="DK20" s="596"/>
      <c r="DL20" s="596"/>
      <c r="DM20" s="596"/>
      <c r="DN20" s="596"/>
      <c r="DO20" s="596"/>
      <c r="DP20" s="597"/>
      <c r="DQ20" s="604">
        <v>8234220</v>
      </c>
      <c r="DR20" s="596"/>
      <c r="DS20" s="596"/>
      <c r="DT20" s="596"/>
      <c r="DU20" s="596"/>
      <c r="DV20" s="596"/>
      <c r="DW20" s="596"/>
      <c r="DX20" s="596"/>
      <c r="DY20" s="596"/>
      <c r="DZ20" s="596"/>
      <c r="EA20" s="596"/>
      <c r="EB20" s="596"/>
      <c r="EC20" s="605"/>
    </row>
    <row r="21" spans="2:133" ht="11.25" customHeight="1" x14ac:dyDescent="0.15">
      <c r="B21" s="592" t="s">
        <v>258</v>
      </c>
      <c r="C21" s="593"/>
      <c r="D21" s="593"/>
      <c r="E21" s="593"/>
      <c r="F21" s="593"/>
      <c r="G21" s="593"/>
      <c r="H21" s="593"/>
      <c r="I21" s="593"/>
      <c r="J21" s="593"/>
      <c r="K21" s="593"/>
      <c r="L21" s="593"/>
      <c r="M21" s="593"/>
      <c r="N21" s="593"/>
      <c r="O21" s="593"/>
      <c r="P21" s="593"/>
      <c r="Q21" s="594"/>
      <c r="R21" s="595">
        <v>1670</v>
      </c>
      <c r="S21" s="596"/>
      <c r="T21" s="596"/>
      <c r="U21" s="596"/>
      <c r="V21" s="596"/>
      <c r="W21" s="596"/>
      <c r="X21" s="596"/>
      <c r="Y21" s="597"/>
      <c r="Z21" s="598">
        <v>0</v>
      </c>
      <c r="AA21" s="598"/>
      <c r="AB21" s="598"/>
      <c r="AC21" s="598"/>
      <c r="AD21" s="599">
        <v>1670</v>
      </c>
      <c r="AE21" s="599"/>
      <c r="AF21" s="599"/>
      <c r="AG21" s="599"/>
      <c r="AH21" s="599"/>
      <c r="AI21" s="599"/>
      <c r="AJ21" s="599"/>
      <c r="AK21" s="599"/>
      <c r="AL21" s="600">
        <v>0</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260</v>
      </c>
      <c r="C22" s="593"/>
      <c r="D22" s="593"/>
      <c r="E22" s="593"/>
      <c r="F22" s="593"/>
      <c r="G22" s="593"/>
      <c r="H22" s="593"/>
      <c r="I22" s="593"/>
      <c r="J22" s="593"/>
      <c r="K22" s="593"/>
      <c r="L22" s="593"/>
      <c r="M22" s="593"/>
      <c r="N22" s="593"/>
      <c r="O22" s="593"/>
      <c r="P22" s="593"/>
      <c r="Q22" s="594"/>
      <c r="R22" s="595">
        <v>4100</v>
      </c>
      <c r="S22" s="596"/>
      <c r="T22" s="596"/>
      <c r="U22" s="596"/>
      <c r="V22" s="596"/>
      <c r="W22" s="596"/>
      <c r="X22" s="596"/>
      <c r="Y22" s="597"/>
      <c r="Z22" s="598">
        <v>0</v>
      </c>
      <c r="AA22" s="598"/>
      <c r="AB22" s="598"/>
      <c r="AC22" s="598"/>
      <c r="AD22" s="599" t="s">
        <v>111</v>
      </c>
      <c r="AE22" s="599"/>
      <c r="AF22" s="599"/>
      <c r="AG22" s="599"/>
      <c r="AH22" s="599"/>
      <c r="AI22" s="599"/>
      <c r="AJ22" s="599"/>
      <c r="AK22" s="599"/>
      <c r="AL22" s="600" t="s">
        <v>111</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263</v>
      </c>
      <c r="C23" s="593"/>
      <c r="D23" s="593"/>
      <c r="E23" s="593"/>
      <c r="F23" s="593"/>
      <c r="G23" s="593"/>
      <c r="H23" s="593"/>
      <c r="I23" s="593"/>
      <c r="J23" s="593"/>
      <c r="K23" s="593"/>
      <c r="L23" s="593"/>
      <c r="M23" s="593"/>
      <c r="N23" s="593"/>
      <c r="O23" s="593"/>
      <c r="P23" s="593"/>
      <c r="Q23" s="594"/>
      <c r="R23" s="595">
        <v>113382</v>
      </c>
      <c r="S23" s="596"/>
      <c r="T23" s="596"/>
      <c r="U23" s="596"/>
      <c r="V23" s="596"/>
      <c r="W23" s="596"/>
      <c r="X23" s="596"/>
      <c r="Y23" s="597"/>
      <c r="Z23" s="598">
        <v>0.4</v>
      </c>
      <c r="AA23" s="598"/>
      <c r="AB23" s="598"/>
      <c r="AC23" s="598"/>
      <c r="AD23" s="599">
        <v>12228</v>
      </c>
      <c r="AE23" s="599"/>
      <c r="AF23" s="599"/>
      <c r="AG23" s="599"/>
      <c r="AH23" s="599"/>
      <c r="AI23" s="599"/>
      <c r="AJ23" s="599"/>
      <c r="AK23" s="599"/>
      <c r="AL23" s="600">
        <v>0.3</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x14ac:dyDescent="0.15">
      <c r="B24" s="592" t="s">
        <v>270</v>
      </c>
      <c r="C24" s="593"/>
      <c r="D24" s="593"/>
      <c r="E24" s="593"/>
      <c r="F24" s="593"/>
      <c r="G24" s="593"/>
      <c r="H24" s="593"/>
      <c r="I24" s="593"/>
      <c r="J24" s="593"/>
      <c r="K24" s="593"/>
      <c r="L24" s="593"/>
      <c r="M24" s="593"/>
      <c r="N24" s="593"/>
      <c r="O24" s="593"/>
      <c r="P24" s="593"/>
      <c r="Q24" s="594"/>
      <c r="R24" s="595">
        <v>8432</v>
      </c>
      <c r="S24" s="596"/>
      <c r="T24" s="596"/>
      <c r="U24" s="596"/>
      <c r="V24" s="596"/>
      <c r="W24" s="596"/>
      <c r="X24" s="596"/>
      <c r="Y24" s="597"/>
      <c r="Z24" s="598">
        <v>0</v>
      </c>
      <c r="AA24" s="598"/>
      <c r="AB24" s="598"/>
      <c r="AC24" s="598"/>
      <c r="AD24" s="599" t="s">
        <v>111</v>
      </c>
      <c r="AE24" s="599"/>
      <c r="AF24" s="599"/>
      <c r="AG24" s="599"/>
      <c r="AH24" s="599"/>
      <c r="AI24" s="599"/>
      <c r="AJ24" s="599"/>
      <c r="AK24" s="599"/>
      <c r="AL24" s="600" t="s">
        <v>111</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2605871</v>
      </c>
      <c r="CS24" s="585"/>
      <c r="CT24" s="585"/>
      <c r="CU24" s="585"/>
      <c r="CV24" s="585"/>
      <c r="CW24" s="585"/>
      <c r="CX24" s="585"/>
      <c r="CY24" s="586"/>
      <c r="CZ24" s="622">
        <v>9.6</v>
      </c>
      <c r="DA24" s="623"/>
      <c r="DB24" s="623"/>
      <c r="DC24" s="624"/>
      <c r="DD24" s="621">
        <v>2092720</v>
      </c>
      <c r="DE24" s="585"/>
      <c r="DF24" s="585"/>
      <c r="DG24" s="585"/>
      <c r="DH24" s="585"/>
      <c r="DI24" s="585"/>
      <c r="DJ24" s="585"/>
      <c r="DK24" s="586"/>
      <c r="DL24" s="621">
        <v>1806999</v>
      </c>
      <c r="DM24" s="585"/>
      <c r="DN24" s="585"/>
      <c r="DO24" s="585"/>
      <c r="DP24" s="585"/>
      <c r="DQ24" s="585"/>
      <c r="DR24" s="585"/>
      <c r="DS24" s="585"/>
      <c r="DT24" s="585"/>
      <c r="DU24" s="585"/>
      <c r="DV24" s="586"/>
      <c r="DW24" s="589">
        <v>44.7</v>
      </c>
      <c r="DX24" s="590"/>
      <c r="DY24" s="590"/>
      <c r="DZ24" s="590"/>
      <c r="EA24" s="590"/>
      <c r="EB24" s="590"/>
      <c r="EC24" s="591"/>
    </row>
    <row r="25" spans="2:133" ht="11.25" customHeight="1" x14ac:dyDescent="0.15">
      <c r="B25" s="592" t="s">
        <v>273</v>
      </c>
      <c r="C25" s="593"/>
      <c r="D25" s="593"/>
      <c r="E25" s="593"/>
      <c r="F25" s="593"/>
      <c r="G25" s="593"/>
      <c r="H25" s="593"/>
      <c r="I25" s="593"/>
      <c r="J25" s="593"/>
      <c r="K25" s="593"/>
      <c r="L25" s="593"/>
      <c r="M25" s="593"/>
      <c r="N25" s="593"/>
      <c r="O25" s="593"/>
      <c r="P25" s="593"/>
      <c r="Q25" s="594"/>
      <c r="R25" s="595">
        <v>2977677</v>
      </c>
      <c r="S25" s="596"/>
      <c r="T25" s="596"/>
      <c r="U25" s="596"/>
      <c r="V25" s="596"/>
      <c r="W25" s="596"/>
      <c r="X25" s="596"/>
      <c r="Y25" s="597"/>
      <c r="Z25" s="598">
        <v>9.5</v>
      </c>
      <c r="AA25" s="598"/>
      <c r="AB25" s="598"/>
      <c r="AC25" s="598"/>
      <c r="AD25" s="599" t="s">
        <v>111</v>
      </c>
      <c r="AE25" s="599"/>
      <c r="AF25" s="599"/>
      <c r="AG25" s="599"/>
      <c r="AH25" s="599"/>
      <c r="AI25" s="599"/>
      <c r="AJ25" s="599"/>
      <c r="AK25" s="599"/>
      <c r="AL25" s="600" t="s">
        <v>111</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1449705</v>
      </c>
      <c r="CS25" s="627"/>
      <c r="CT25" s="627"/>
      <c r="CU25" s="627"/>
      <c r="CV25" s="627"/>
      <c r="CW25" s="627"/>
      <c r="CX25" s="627"/>
      <c r="CY25" s="628"/>
      <c r="CZ25" s="629">
        <v>5.3</v>
      </c>
      <c r="DA25" s="630"/>
      <c r="DB25" s="630"/>
      <c r="DC25" s="631"/>
      <c r="DD25" s="604">
        <v>1429591</v>
      </c>
      <c r="DE25" s="627"/>
      <c r="DF25" s="627"/>
      <c r="DG25" s="627"/>
      <c r="DH25" s="627"/>
      <c r="DI25" s="627"/>
      <c r="DJ25" s="627"/>
      <c r="DK25" s="628"/>
      <c r="DL25" s="604">
        <v>1149246</v>
      </c>
      <c r="DM25" s="627"/>
      <c r="DN25" s="627"/>
      <c r="DO25" s="627"/>
      <c r="DP25" s="627"/>
      <c r="DQ25" s="627"/>
      <c r="DR25" s="627"/>
      <c r="DS25" s="627"/>
      <c r="DT25" s="627"/>
      <c r="DU25" s="627"/>
      <c r="DV25" s="628"/>
      <c r="DW25" s="600">
        <v>28.4</v>
      </c>
      <c r="DX25" s="625"/>
      <c r="DY25" s="625"/>
      <c r="DZ25" s="625"/>
      <c r="EA25" s="625"/>
      <c r="EB25" s="625"/>
      <c r="EC25" s="626"/>
    </row>
    <row r="26" spans="2:133" ht="11.25" customHeight="1" x14ac:dyDescent="0.15">
      <c r="B26" s="632" t="s">
        <v>276</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975988</v>
      </c>
      <c r="CS26" s="596"/>
      <c r="CT26" s="596"/>
      <c r="CU26" s="596"/>
      <c r="CV26" s="596"/>
      <c r="CW26" s="596"/>
      <c r="CX26" s="596"/>
      <c r="CY26" s="597"/>
      <c r="CZ26" s="629">
        <v>3.6</v>
      </c>
      <c r="DA26" s="630"/>
      <c r="DB26" s="630"/>
      <c r="DC26" s="631"/>
      <c r="DD26" s="604">
        <v>964220</v>
      </c>
      <c r="DE26" s="596"/>
      <c r="DF26" s="596"/>
      <c r="DG26" s="596"/>
      <c r="DH26" s="596"/>
      <c r="DI26" s="596"/>
      <c r="DJ26" s="596"/>
      <c r="DK26" s="597"/>
      <c r="DL26" s="604" t="s">
        <v>209</v>
      </c>
      <c r="DM26" s="596"/>
      <c r="DN26" s="596"/>
      <c r="DO26" s="596"/>
      <c r="DP26" s="596"/>
      <c r="DQ26" s="596"/>
      <c r="DR26" s="596"/>
      <c r="DS26" s="596"/>
      <c r="DT26" s="596"/>
      <c r="DU26" s="596"/>
      <c r="DV26" s="597"/>
      <c r="DW26" s="600" t="s">
        <v>209</v>
      </c>
      <c r="DX26" s="625"/>
      <c r="DY26" s="625"/>
      <c r="DZ26" s="625"/>
      <c r="EA26" s="625"/>
      <c r="EB26" s="625"/>
      <c r="EC26" s="626"/>
    </row>
    <row r="27" spans="2:133" ht="11.25" customHeight="1" x14ac:dyDescent="0.15">
      <c r="B27" s="592" t="s">
        <v>279</v>
      </c>
      <c r="C27" s="593"/>
      <c r="D27" s="593"/>
      <c r="E27" s="593"/>
      <c r="F27" s="593"/>
      <c r="G27" s="593"/>
      <c r="H27" s="593"/>
      <c r="I27" s="593"/>
      <c r="J27" s="593"/>
      <c r="K27" s="593"/>
      <c r="L27" s="593"/>
      <c r="M27" s="593"/>
      <c r="N27" s="593"/>
      <c r="O27" s="593"/>
      <c r="P27" s="593"/>
      <c r="Q27" s="594"/>
      <c r="R27" s="595">
        <v>1984492</v>
      </c>
      <c r="S27" s="596"/>
      <c r="T27" s="596"/>
      <c r="U27" s="596"/>
      <c r="V27" s="596"/>
      <c r="W27" s="596"/>
      <c r="X27" s="596"/>
      <c r="Y27" s="597"/>
      <c r="Z27" s="598">
        <v>6.3</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1150216</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629087</v>
      </c>
      <c r="CS27" s="627"/>
      <c r="CT27" s="627"/>
      <c r="CU27" s="627"/>
      <c r="CV27" s="627"/>
      <c r="CW27" s="627"/>
      <c r="CX27" s="627"/>
      <c r="CY27" s="628"/>
      <c r="CZ27" s="629">
        <v>2.2999999999999998</v>
      </c>
      <c r="DA27" s="630"/>
      <c r="DB27" s="630"/>
      <c r="DC27" s="631"/>
      <c r="DD27" s="604">
        <v>161582</v>
      </c>
      <c r="DE27" s="627"/>
      <c r="DF27" s="627"/>
      <c r="DG27" s="627"/>
      <c r="DH27" s="627"/>
      <c r="DI27" s="627"/>
      <c r="DJ27" s="627"/>
      <c r="DK27" s="628"/>
      <c r="DL27" s="604">
        <v>158606</v>
      </c>
      <c r="DM27" s="627"/>
      <c r="DN27" s="627"/>
      <c r="DO27" s="627"/>
      <c r="DP27" s="627"/>
      <c r="DQ27" s="627"/>
      <c r="DR27" s="627"/>
      <c r="DS27" s="627"/>
      <c r="DT27" s="627"/>
      <c r="DU27" s="627"/>
      <c r="DV27" s="628"/>
      <c r="DW27" s="600">
        <v>3.9</v>
      </c>
      <c r="DX27" s="625"/>
      <c r="DY27" s="625"/>
      <c r="DZ27" s="625"/>
      <c r="EA27" s="625"/>
      <c r="EB27" s="625"/>
      <c r="EC27" s="626"/>
    </row>
    <row r="28" spans="2:133" ht="11.25" customHeight="1" x14ac:dyDescent="0.15">
      <c r="B28" s="592" t="s">
        <v>282</v>
      </c>
      <c r="C28" s="593"/>
      <c r="D28" s="593"/>
      <c r="E28" s="593"/>
      <c r="F28" s="593"/>
      <c r="G28" s="593"/>
      <c r="H28" s="593"/>
      <c r="I28" s="593"/>
      <c r="J28" s="593"/>
      <c r="K28" s="593"/>
      <c r="L28" s="593"/>
      <c r="M28" s="593"/>
      <c r="N28" s="593"/>
      <c r="O28" s="593"/>
      <c r="P28" s="593"/>
      <c r="Q28" s="594"/>
      <c r="R28" s="595">
        <v>346209</v>
      </c>
      <c r="S28" s="596"/>
      <c r="T28" s="596"/>
      <c r="U28" s="596"/>
      <c r="V28" s="596"/>
      <c r="W28" s="596"/>
      <c r="X28" s="596"/>
      <c r="Y28" s="597"/>
      <c r="Z28" s="598">
        <v>1.1000000000000001</v>
      </c>
      <c r="AA28" s="598"/>
      <c r="AB28" s="598"/>
      <c r="AC28" s="598"/>
      <c r="AD28" s="599" t="s">
        <v>111</v>
      </c>
      <c r="AE28" s="599"/>
      <c r="AF28" s="599"/>
      <c r="AG28" s="599"/>
      <c r="AH28" s="599"/>
      <c r="AI28" s="599"/>
      <c r="AJ28" s="599"/>
      <c r="AK28" s="599"/>
      <c r="AL28" s="600" t="s">
        <v>111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527079</v>
      </c>
      <c r="CS28" s="596"/>
      <c r="CT28" s="596"/>
      <c r="CU28" s="596"/>
      <c r="CV28" s="596"/>
      <c r="CW28" s="596"/>
      <c r="CX28" s="596"/>
      <c r="CY28" s="597"/>
      <c r="CZ28" s="629">
        <v>1.9</v>
      </c>
      <c r="DA28" s="630"/>
      <c r="DB28" s="630"/>
      <c r="DC28" s="631"/>
      <c r="DD28" s="604">
        <v>501547</v>
      </c>
      <c r="DE28" s="596"/>
      <c r="DF28" s="596"/>
      <c r="DG28" s="596"/>
      <c r="DH28" s="596"/>
      <c r="DI28" s="596"/>
      <c r="DJ28" s="596"/>
      <c r="DK28" s="597"/>
      <c r="DL28" s="604">
        <v>499147</v>
      </c>
      <c r="DM28" s="596"/>
      <c r="DN28" s="596"/>
      <c r="DO28" s="596"/>
      <c r="DP28" s="596"/>
      <c r="DQ28" s="596"/>
      <c r="DR28" s="596"/>
      <c r="DS28" s="596"/>
      <c r="DT28" s="596"/>
      <c r="DU28" s="596"/>
      <c r="DV28" s="597"/>
      <c r="DW28" s="600">
        <v>12.3</v>
      </c>
      <c r="DX28" s="625"/>
      <c r="DY28" s="625"/>
      <c r="DZ28" s="625"/>
      <c r="EA28" s="625"/>
      <c r="EB28" s="625"/>
      <c r="EC28" s="626"/>
    </row>
    <row r="29" spans="2:133" ht="11.25" customHeight="1" x14ac:dyDescent="0.15">
      <c r="B29" s="592" t="s">
        <v>284</v>
      </c>
      <c r="C29" s="593"/>
      <c r="D29" s="593"/>
      <c r="E29" s="593"/>
      <c r="F29" s="593"/>
      <c r="G29" s="593"/>
      <c r="H29" s="593"/>
      <c r="I29" s="593"/>
      <c r="J29" s="593"/>
      <c r="K29" s="593"/>
      <c r="L29" s="593"/>
      <c r="M29" s="593"/>
      <c r="N29" s="593"/>
      <c r="O29" s="593"/>
      <c r="P29" s="593"/>
      <c r="Q29" s="594"/>
      <c r="R29" s="595">
        <v>29188</v>
      </c>
      <c r="S29" s="596"/>
      <c r="T29" s="596"/>
      <c r="U29" s="596"/>
      <c r="V29" s="596"/>
      <c r="W29" s="596"/>
      <c r="X29" s="596"/>
      <c r="Y29" s="597"/>
      <c r="Z29" s="598">
        <v>0.1</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527079</v>
      </c>
      <c r="CS29" s="627"/>
      <c r="CT29" s="627"/>
      <c r="CU29" s="627"/>
      <c r="CV29" s="627"/>
      <c r="CW29" s="627"/>
      <c r="CX29" s="627"/>
      <c r="CY29" s="628"/>
      <c r="CZ29" s="629">
        <v>1.9</v>
      </c>
      <c r="DA29" s="630"/>
      <c r="DB29" s="630"/>
      <c r="DC29" s="631"/>
      <c r="DD29" s="604">
        <v>501547</v>
      </c>
      <c r="DE29" s="627"/>
      <c r="DF29" s="627"/>
      <c r="DG29" s="627"/>
      <c r="DH29" s="627"/>
      <c r="DI29" s="627"/>
      <c r="DJ29" s="627"/>
      <c r="DK29" s="628"/>
      <c r="DL29" s="604">
        <v>499147</v>
      </c>
      <c r="DM29" s="627"/>
      <c r="DN29" s="627"/>
      <c r="DO29" s="627"/>
      <c r="DP29" s="627"/>
      <c r="DQ29" s="627"/>
      <c r="DR29" s="627"/>
      <c r="DS29" s="627"/>
      <c r="DT29" s="627"/>
      <c r="DU29" s="627"/>
      <c r="DV29" s="628"/>
      <c r="DW29" s="600">
        <v>12.3</v>
      </c>
      <c r="DX29" s="625"/>
      <c r="DY29" s="625"/>
      <c r="DZ29" s="625"/>
      <c r="EA29" s="625"/>
      <c r="EB29" s="625"/>
      <c r="EC29" s="626"/>
    </row>
    <row r="30" spans="2:133" ht="11.25" customHeight="1" x14ac:dyDescent="0.15">
      <c r="B30" s="592" t="s">
        <v>288</v>
      </c>
      <c r="C30" s="593"/>
      <c r="D30" s="593"/>
      <c r="E30" s="593"/>
      <c r="F30" s="593"/>
      <c r="G30" s="593"/>
      <c r="H30" s="593"/>
      <c r="I30" s="593"/>
      <c r="J30" s="593"/>
      <c r="K30" s="593"/>
      <c r="L30" s="593"/>
      <c r="M30" s="593"/>
      <c r="N30" s="593"/>
      <c r="O30" s="593"/>
      <c r="P30" s="593"/>
      <c r="Q30" s="594"/>
      <c r="R30" s="595">
        <v>6212618</v>
      </c>
      <c r="S30" s="596"/>
      <c r="T30" s="596"/>
      <c r="U30" s="596"/>
      <c r="V30" s="596"/>
      <c r="W30" s="596"/>
      <c r="X30" s="596"/>
      <c r="Y30" s="597"/>
      <c r="Z30" s="598">
        <v>19.8</v>
      </c>
      <c r="AA30" s="598"/>
      <c r="AB30" s="598"/>
      <c r="AC30" s="598"/>
      <c r="AD30" s="599" t="s">
        <v>111</v>
      </c>
      <c r="AE30" s="599"/>
      <c r="AF30" s="599"/>
      <c r="AG30" s="599"/>
      <c r="AH30" s="599"/>
      <c r="AI30" s="599"/>
      <c r="AJ30" s="599"/>
      <c r="AK30" s="599"/>
      <c r="AL30" s="600" t="s">
        <v>111</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98.8</v>
      </c>
      <c r="BH30" s="654"/>
      <c r="BI30" s="654"/>
      <c r="BJ30" s="654"/>
      <c r="BK30" s="654"/>
      <c r="BL30" s="654"/>
      <c r="BM30" s="590">
        <v>95.5</v>
      </c>
      <c r="BN30" s="654"/>
      <c r="BO30" s="654"/>
      <c r="BP30" s="654"/>
      <c r="BQ30" s="655"/>
      <c r="BR30" s="653">
        <v>99.1</v>
      </c>
      <c r="BS30" s="654"/>
      <c r="BT30" s="654"/>
      <c r="BU30" s="654"/>
      <c r="BV30" s="654"/>
      <c r="BW30" s="654"/>
      <c r="BX30" s="590">
        <v>95.4</v>
      </c>
      <c r="BY30" s="654"/>
      <c r="BZ30" s="654"/>
      <c r="CA30" s="654"/>
      <c r="CB30" s="655"/>
      <c r="CD30" s="658"/>
      <c r="CE30" s="659"/>
      <c r="CF30" s="609" t="s">
        <v>291</v>
      </c>
      <c r="CG30" s="610"/>
      <c r="CH30" s="610"/>
      <c r="CI30" s="610"/>
      <c r="CJ30" s="610"/>
      <c r="CK30" s="610"/>
      <c r="CL30" s="610"/>
      <c r="CM30" s="610"/>
      <c r="CN30" s="610"/>
      <c r="CO30" s="610"/>
      <c r="CP30" s="610"/>
      <c r="CQ30" s="611"/>
      <c r="CR30" s="595">
        <v>478113</v>
      </c>
      <c r="CS30" s="596"/>
      <c r="CT30" s="596"/>
      <c r="CU30" s="596"/>
      <c r="CV30" s="596"/>
      <c r="CW30" s="596"/>
      <c r="CX30" s="596"/>
      <c r="CY30" s="597"/>
      <c r="CZ30" s="629">
        <v>1.8</v>
      </c>
      <c r="DA30" s="630"/>
      <c r="DB30" s="630"/>
      <c r="DC30" s="631"/>
      <c r="DD30" s="604">
        <v>460113</v>
      </c>
      <c r="DE30" s="596"/>
      <c r="DF30" s="596"/>
      <c r="DG30" s="596"/>
      <c r="DH30" s="596"/>
      <c r="DI30" s="596"/>
      <c r="DJ30" s="596"/>
      <c r="DK30" s="597"/>
      <c r="DL30" s="604">
        <v>457713</v>
      </c>
      <c r="DM30" s="596"/>
      <c r="DN30" s="596"/>
      <c r="DO30" s="596"/>
      <c r="DP30" s="596"/>
      <c r="DQ30" s="596"/>
      <c r="DR30" s="596"/>
      <c r="DS30" s="596"/>
      <c r="DT30" s="596"/>
      <c r="DU30" s="596"/>
      <c r="DV30" s="597"/>
      <c r="DW30" s="600">
        <v>11.3</v>
      </c>
      <c r="DX30" s="625"/>
      <c r="DY30" s="625"/>
      <c r="DZ30" s="625"/>
      <c r="EA30" s="625"/>
      <c r="EB30" s="625"/>
      <c r="EC30" s="626"/>
    </row>
    <row r="31" spans="2:133" ht="11.25" customHeight="1" x14ac:dyDescent="0.15">
      <c r="B31" s="592" t="s">
        <v>292</v>
      </c>
      <c r="C31" s="593"/>
      <c r="D31" s="593"/>
      <c r="E31" s="593"/>
      <c r="F31" s="593"/>
      <c r="G31" s="593"/>
      <c r="H31" s="593"/>
      <c r="I31" s="593"/>
      <c r="J31" s="593"/>
      <c r="K31" s="593"/>
      <c r="L31" s="593"/>
      <c r="M31" s="593"/>
      <c r="N31" s="593"/>
      <c r="O31" s="593"/>
      <c r="P31" s="593"/>
      <c r="Q31" s="594"/>
      <c r="R31" s="595">
        <v>9956793</v>
      </c>
      <c r="S31" s="596"/>
      <c r="T31" s="596"/>
      <c r="U31" s="596"/>
      <c r="V31" s="596"/>
      <c r="W31" s="596"/>
      <c r="X31" s="596"/>
      <c r="Y31" s="597"/>
      <c r="Z31" s="598">
        <v>31.8</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98.4</v>
      </c>
      <c r="BH31" s="627"/>
      <c r="BI31" s="627"/>
      <c r="BJ31" s="627"/>
      <c r="BK31" s="627"/>
      <c r="BL31" s="627"/>
      <c r="BM31" s="601">
        <v>94.5</v>
      </c>
      <c r="BN31" s="651"/>
      <c r="BO31" s="651"/>
      <c r="BP31" s="651"/>
      <c r="BQ31" s="652"/>
      <c r="BR31" s="650">
        <v>98.9</v>
      </c>
      <c r="BS31" s="627"/>
      <c r="BT31" s="627"/>
      <c r="BU31" s="627"/>
      <c r="BV31" s="627"/>
      <c r="BW31" s="627"/>
      <c r="BX31" s="601">
        <v>94.8</v>
      </c>
      <c r="BY31" s="651"/>
      <c r="BZ31" s="651"/>
      <c r="CA31" s="651"/>
      <c r="CB31" s="652"/>
      <c r="CD31" s="658"/>
      <c r="CE31" s="659"/>
      <c r="CF31" s="609" t="s">
        <v>295</v>
      </c>
      <c r="CG31" s="610"/>
      <c r="CH31" s="610"/>
      <c r="CI31" s="610"/>
      <c r="CJ31" s="610"/>
      <c r="CK31" s="610"/>
      <c r="CL31" s="610"/>
      <c r="CM31" s="610"/>
      <c r="CN31" s="610"/>
      <c r="CO31" s="610"/>
      <c r="CP31" s="610"/>
      <c r="CQ31" s="611"/>
      <c r="CR31" s="595">
        <v>48966</v>
      </c>
      <c r="CS31" s="627"/>
      <c r="CT31" s="627"/>
      <c r="CU31" s="627"/>
      <c r="CV31" s="627"/>
      <c r="CW31" s="627"/>
      <c r="CX31" s="627"/>
      <c r="CY31" s="628"/>
      <c r="CZ31" s="629">
        <v>0.2</v>
      </c>
      <c r="DA31" s="630"/>
      <c r="DB31" s="630"/>
      <c r="DC31" s="631"/>
      <c r="DD31" s="604">
        <v>41434</v>
      </c>
      <c r="DE31" s="627"/>
      <c r="DF31" s="627"/>
      <c r="DG31" s="627"/>
      <c r="DH31" s="627"/>
      <c r="DI31" s="627"/>
      <c r="DJ31" s="627"/>
      <c r="DK31" s="628"/>
      <c r="DL31" s="604">
        <v>41434</v>
      </c>
      <c r="DM31" s="627"/>
      <c r="DN31" s="627"/>
      <c r="DO31" s="627"/>
      <c r="DP31" s="627"/>
      <c r="DQ31" s="627"/>
      <c r="DR31" s="627"/>
      <c r="DS31" s="627"/>
      <c r="DT31" s="627"/>
      <c r="DU31" s="627"/>
      <c r="DV31" s="628"/>
      <c r="DW31" s="600">
        <v>1</v>
      </c>
      <c r="DX31" s="625"/>
      <c r="DY31" s="625"/>
      <c r="DZ31" s="625"/>
      <c r="EA31" s="625"/>
      <c r="EB31" s="625"/>
      <c r="EC31" s="626"/>
    </row>
    <row r="32" spans="2:133" ht="11.25" customHeight="1" x14ac:dyDescent="0.15">
      <c r="B32" s="592" t="s">
        <v>296</v>
      </c>
      <c r="C32" s="593"/>
      <c r="D32" s="593"/>
      <c r="E32" s="593"/>
      <c r="F32" s="593"/>
      <c r="G32" s="593"/>
      <c r="H32" s="593"/>
      <c r="I32" s="593"/>
      <c r="J32" s="593"/>
      <c r="K32" s="593"/>
      <c r="L32" s="593"/>
      <c r="M32" s="593"/>
      <c r="N32" s="593"/>
      <c r="O32" s="593"/>
      <c r="P32" s="593"/>
      <c r="Q32" s="594"/>
      <c r="R32" s="595">
        <v>267003</v>
      </c>
      <c r="S32" s="596"/>
      <c r="T32" s="596"/>
      <c r="U32" s="596"/>
      <c r="V32" s="596"/>
      <c r="W32" s="596"/>
      <c r="X32" s="596"/>
      <c r="Y32" s="597"/>
      <c r="Z32" s="598">
        <v>0.9</v>
      </c>
      <c r="AA32" s="598"/>
      <c r="AB32" s="598"/>
      <c r="AC32" s="598"/>
      <c r="AD32" s="599">
        <v>2301</v>
      </c>
      <c r="AE32" s="599"/>
      <c r="AF32" s="599"/>
      <c r="AG32" s="599"/>
      <c r="AH32" s="599"/>
      <c r="AI32" s="599"/>
      <c r="AJ32" s="599"/>
      <c r="AK32" s="599"/>
      <c r="AL32" s="600">
        <v>0.1</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99.1</v>
      </c>
      <c r="BH32" s="663"/>
      <c r="BI32" s="663"/>
      <c r="BJ32" s="663"/>
      <c r="BK32" s="663"/>
      <c r="BL32" s="663"/>
      <c r="BM32" s="664">
        <v>95.7</v>
      </c>
      <c r="BN32" s="663"/>
      <c r="BO32" s="663"/>
      <c r="BP32" s="663"/>
      <c r="BQ32" s="665"/>
      <c r="BR32" s="662">
        <v>99.1</v>
      </c>
      <c r="BS32" s="663"/>
      <c r="BT32" s="663"/>
      <c r="BU32" s="663"/>
      <c r="BV32" s="663"/>
      <c r="BW32" s="663"/>
      <c r="BX32" s="664">
        <v>95.1</v>
      </c>
      <c r="BY32" s="663"/>
      <c r="BZ32" s="663"/>
      <c r="CA32" s="663"/>
      <c r="CB32" s="665"/>
      <c r="CD32" s="660"/>
      <c r="CE32" s="661"/>
      <c r="CF32" s="609" t="s">
        <v>298</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5"/>
      <c r="DY32" s="625"/>
      <c r="DZ32" s="625"/>
      <c r="EA32" s="625"/>
      <c r="EB32" s="625"/>
      <c r="EC32" s="626"/>
    </row>
    <row r="33" spans="2:133" ht="11.25" customHeight="1" x14ac:dyDescent="0.15">
      <c r="B33" s="592" t="s">
        <v>299</v>
      </c>
      <c r="C33" s="593"/>
      <c r="D33" s="593"/>
      <c r="E33" s="593"/>
      <c r="F33" s="593"/>
      <c r="G33" s="593"/>
      <c r="H33" s="593"/>
      <c r="I33" s="593"/>
      <c r="J33" s="593"/>
      <c r="K33" s="593"/>
      <c r="L33" s="593"/>
      <c r="M33" s="593"/>
      <c r="N33" s="593"/>
      <c r="O33" s="593"/>
      <c r="P33" s="593"/>
      <c r="Q33" s="594"/>
      <c r="R33" s="595">
        <v>707486</v>
      </c>
      <c r="S33" s="596"/>
      <c r="T33" s="596"/>
      <c r="U33" s="596"/>
      <c r="V33" s="596"/>
      <c r="W33" s="596"/>
      <c r="X33" s="596"/>
      <c r="Y33" s="597"/>
      <c r="Z33" s="598">
        <v>2.2999999999999998</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7554066</v>
      </c>
      <c r="CS33" s="627"/>
      <c r="CT33" s="627"/>
      <c r="CU33" s="627"/>
      <c r="CV33" s="627"/>
      <c r="CW33" s="627"/>
      <c r="CX33" s="627"/>
      <c r="CY33" s="628"/>
      <c r="CZ33" s="629">
        <v>27.8</v>
      </c>
      <c r="DA33" s="630"/>
      <c r="DB33" s="630"/>
      <c r="DC33" s="631"/>
      <c r="DD33" s="604">
        <v>3386296</v>
      </c>
      <c r="DE33" s="627"/>
      <c r="DF33" s="627"/>
      <c r="DG33" s="627"/>
      <c r="DH33" s="627"/>
      <c r="DI33" s="627"/>
      <c r="DJ33" s="627"/>
      <c r="DK33" s="628"/>
      <c r="DL33" s="604">
        <v>2038395</v>
      </c>
      <c r="DM33" s="627"/>
      <c r="DN33" s="627"/>
      <c r="DO33" s="627"/>
      <c r="DP33" s="627"/>
      <c r="DQ33" s="627"/>
      <c r="DR33" s="627"/>
      <c r="DS33" s="627"/>
      <c r="DT33" s="627"/>
      <c r="DU33" s="627"/>
      <c r="DV33" s="628"/>
      <c r="DW33" s="600">
        <v>50.4</v>
      </c>
      <c r="DX33" s="625"/>
      <c r="DY33" s="625"/>
      <c r="DZ33" s="625"/>
      <c r="EA33" s="625"/>
      <c r="EB33" s="625"/>
      <c r="EC33" s="626"/>
    </row>
    <row r="34" spans="2:133" ht="11.25" customHeight="1" x14ac:dyDescent="0.15">
      <c r="B34" s="592" t="s">
        <v>301</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1496406</v>
      </c>
      <c r="CS34" s="596"/>
      <c r="CT34" s="596"/>
      <c r="CU34" s="596"/>
      <c r="CV34" s="596"/>
      <c r="CW34" s="596"/>
      <c r="CX34" s="596"/>
      <c r="CY34" s="597"/>
      <c r="CZ34" s="629">
        <v>5.5</v>
      </c>
      <c r="DA34" s="630"/>
      <c r="DB34" s="630"/>
      <c r="DC34" s="631"/>
      <c r="DD34" s="604">
        <v>786987</v>
      </c>
      <c r="DE34" s="596"/>
      <c r="DF34" s="596"/>
      <c r="DG34" s="596"/>
      <c r="DH34" s="596"/>
      <c r="DI34" s="596"/>
      <c r="DJ34" s="596"/>
      <c r="DK34" s="597"/>
      <c r="DL34" s="604">
        <v>567905</v>
      </c>
      <c r="DM34" s="596"/>
      <c r="DN34" s="596"/>
      <c r="DO34" s="596"/>
      <c r="DP34" s="596"/>
      <c r="DQ34" s="596"/>
      <c r="DR34" s="596"/>
      <c r="DS34" s="596"/>
      <c r="DT34" s="596"/>
      <c r="DU34" s="596"/>
      <c r="DV34" s="597"/>
      <c r="DW34" s="600">
        <v>14</v>
      </c>
      <c r="DX34" s="625"/>
      <c r="DY34" s="625"/>
      <c r="DZ34" s="625"/>
      <c r="EA34" s="625"/>
      <c r="EB34" s="625"/>
      <c r="EC34" s="626"/>
    </row>
    <row r="35" spans="2:133" ht="11.25" customHeight="1" x14ac:dyDescent="0.15">
      <c r="B35" s="592" t="s">
        <v>305</v>
      </c>
      <c r="C35" s="593"/>
      <c r="D35" s="593"/>
      <c r="E35" s="593"/>
      <c r="F35" s="593"/>
      <c r="G35" s="593"/>
      <c r="H35" s="593"/>
      <c r="I35" s="593"/>
      <c r="J35" s="593"/>
      <c r="K35" s="593"/>
      <c r="L35" s="593"/>
      <c r="M35" s="593"/>
      <c r="N35" s="593"/>
      <c r="O35" s="593"/>
      <c r="P35" s="593"/>
      <c r="Q35" s="594"/>
      <c r="R35" s="595">
        <v>194586</v>
      </c>
      <c r="S35" s="596"/>
      <c r="T35" s="596"/>
      <c r="U35" s="596"/>
      <c r="V35" s="596"/>
      <c r="W35" s="596"/>
      <c r="X35" s="596"/>
      <c r="Y35" s="597"/>
      <c r="Z35" s="598">
        <v>0.6</v>
      </c>
      <c r="AA35" s="598"/>
      <c r="AB35" s="598"/>
      <c r="AC35" s="598"/>
      <c r="AD35" s="599" t="s">
        <v>111</v>
      </c>
      <c r="AE35" s="599"/>
      <c r="AF35" s="599"/>
      <c r="AG35" s="599"/>
      <c r="AH35" s="599"/>
      <c r="AI35" s="599"/>
      <c r="AJ35" s="599"/>
      <c r="AK35" s="599"/>
      <c r="AL35" s="600" t="s">
        <v>111</v>
      </c>
      <c r="AM35" s="601"/>
      <c r="AN35" s="601"/>
      <c r="AO35" s="602"/>
      <c r="AP35" s="188"/>
      <c r="AQ35" s="606" t="s">
        <v>306</v>
      </c>
      <c r="AR35" s="607"/>
      <c r="AS35" s="607"/>
      <c r="AT35" s="607"/>
      <c r="AU35" s="607"/>
      <c r="AV35" s="607"/>
      <c r="AW35" s="607"/>
      <c r="AX35" s="607"/>
      <c r="AY35" s="608"/>
      <c r="AZ35" s="584">
        <v>1214857</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159389</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137295</v>
      </c>
      <c r="CS35" s="627"/>
      <c r="CT35" s="627"/>
      <c r="CU35" s="627"/>
      <c r="CV35" s="627"/>
      <c r="CW35" s="627"/>
      <c r="CX35" s="627"/>
      <c r="CY35" s="628"/>
      <c r="CZ35" s="629">
        <v>0.5</v>
      </c>
      <c r="DA35" s="630"/>
      <c r="DB35" s="630"/>
      <c r="DC35" s="631"/>
      <c r="DD35" s="604">
        <v>129527</v>
      </c>
      <c r="DE35" s="627"/>
      <c r="DF35" s="627"/>
      <c r="DG35" s="627"/>
      <c r="DH35" s="627"/>
      <c r="DI35" s="627"/>
      <c r="DJ35" s="627"/>
      <c r="DK35" s="628"/>
      <c r="DL35" s="604">
        <v>129527</v>
      </c>
      <c r="DM35" s="627"/>
      <c r="DN35" s="627"/>
      <c r="DO35" s="627"/>
      <c r="DP35" s="627"/>
      <c r="DQ35" s="627"/>
      <c r="DR35" s="627"/>
      <c r="DS35" s="627"/>
      <c r="DT35" s="627"/>
      <c r="DU35" s="627"/>
      <c r="DV35" s="628"/>
      <c r="DW35" s="600">
        <v>3.2</v>
      </c>
      <c r="DX35" s="625"/>
      <c r="DY35" s="625"/>
      <c r="DZ35" s="625"/>
      <c r="EA35" s="625"/>
      <c r="EB35" s="625"/>
      <c r="EC35" s="626"/>
    </row>
    <row r="36" spans="2:133" ht="11.25" customHeight="1" x14ac:dyDescent="0.15">
      <c r="B36" s="638" t="s">
        <v>309</v>
      </c>
      <c r="C36" s="639"/>
      <c r="D36" s="639"/>
      <c r="E36" s="639"/>
      <c r="F36" s="639"/>
      <c r="G36" s="639"/>
      <c r="H36" s="639"/>
      <c r="I36" s="639"/>
      <c r="J36" s="639"/>
      <c r="K36" s="639"/>
      <c r="L36" s="639"/>
      <c r="M36" s="639"/>
      <c r="N36" s="639"/>
      <c r="O36" s="639"/>
      <c r="P36" s="639"/>
      <c r="Q36" s="640"/>
      <c r="R36" s="667">
        <v>31319816</v>
      </c>
      <c r="S36" s="668"/>
      <c r="T36" s="668"/>
      <c r="U36" s="668"/>
      <c r="V36" s="668"/>
      <c r="W36" s="668"/>
      <c r="X36" s="668"/>
      <c r="Y36" s="669"/>
      <c r="Z36" s="670">
        <v>100</v>
      </c>
      <c r="AA36" s="670"/>
      <c r="AB36" s="670"/>
      <c r="AC36" s="670"/>
      <c r="AD36" s="671">
        <v>3852200</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613337</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122095</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2444455</v>
      </c>
      <c r="CS36" s="596"/>
      <c r="CT36" s="596"/>
      <c r="CU36" s="596"/>
      <c r="CV36" s="596"/>
      <c r="CW36" s="596"/>
      <c r="CX36" s="596"/>
      <c r="CY36" s="597"/>
      <c r="CZ36" s="629">
        <v>9</v>
      </c>
      <c r="DA36" s="630"/>
      <c r="DB36" s="630"/>
      <c r="DC36" s="631"/>
      <c r="DD36" s="604">
        <v>1641248</v>
      </c>
      <c r="DE36" s="596"/>
      <c r="DF36" s="596"/>
      <c r="DG36" s="596"/>
      <c r="DH36" s="596"/>
      <c r="DI36" s="596"/>
      <c r="DJ36" s="596"/>
      <c r="DK36" s="597"/>
      <c r="DL36" s="604">
        <v>917305</v>
      </c>
      <c r="DM36" s="596"/>
      <c r="DN36" s="596"/>
      <c r="DO36" s="596"/>
      <c r="DP36" s="596"/>
      <c r="DQ36" s="596"/>
      <c r="DR36" s="596"/>
      <c r="DS36" s="596"/>
      <c r="DT36" s="596"/>
      <c r="DU36" s="596"/>
      <c r="DV36" s="597"/>
      <c r="DW36" s="600">
        <v>22.7</v>
      </c>
      <c r="DX36" s="625"/>
      <c r="DY36" s="625"/>
      <c r="DZ36" s="625"/>
      <c r="EA36" s="625"/>
      <c r="EB36" s="625"/>
      <c r="EC36" s="626"/>
    </row>
    <row r="37" spans="2:133" ht="11.25" customHeight="1" x14ac:dyDescent="0.15">
      <c r="AQ37" s="674" t="s">
        <v>313</v>
      </c>
      <c r="AR37" s="675"/>
      <c r="AS37" s="675"/>
      <c r="AT37" s="675"/>
      <c r="AU37" s="675"/>
      <c r="AV37" s="675"/>
      <c r="AW37" s="675"/>
      <c r="AX37" s="675"/>
      <c r="AY37" s="676"/>
      <c r="AZ37" s="595">
        <v>57058</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2123</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393892</v>
      </c>
      <c r="CS37" s="627"/>
      <c r="CT37" s="627"/>
      <c r="CU37" s="627"/>
      <c r="CV37" s="627"/>
      <c r="CW37" s="627"/>
      <c r="CX37" s="627"/>
      <c r="CY37" s="628"/>
      <c r="CZ37" s="629">
        <v>1.4</v>
      </c>
      <c r="DA37" s="630"/>
      <c r="DB37" s="630"/>
      <c r="DC37" s="631"/>
      <c r="DD37" s="604">
        <v>393750</v>
      </c>
      <c r="DE37" s="627"/>
      <c r="DF37" s="627"/>
      <c r="DG37" s="627"/>
      <c r="DH37" s="627"/>
      <c r="DI37" s="627"/>
      <c r="DJ37" s="627"/>
      <c r="DK37" s="628"/>
      <c r="DL37" s="604">
        <v>393750</v>
      </c>
      <c r="DM37" s="627"/>
      <c r="DN37" s="627"/>
      <c r="DO37" s="627"/>
      <c r="DP37" s="627"/>
      <c r="DQ37" s="627"/>
      <c r="DR37" s="627"/>
      <c r="DS37" s="627"/>
      <c r="DT37" s="627"/>
      <c r="DU37" s="627"/>
      <c r="DV37" s="628"/>
      <c r="DW37" s="600">
        <v>9.6999999999999993</v>
      </c>
      <c r="DX37" s="625"/>
      <c r="DY37" s="625"/>
      <c r="DZ37" s="625"/>
      <c r="EA37" s="625"/>
      <c r="EB37" s="625"/>
      <c r="EC37" s="626"/>
    </row>
    <row r="38" spans="2:133" ht="11.25" customHeight="1" x14ac:dyDescent="0.15">
      <c r="AQ38" s="674" t="s">
        <v>316</v>
      </c>
      <c r="AR38" s="675"/>
      <c r="AS38" s="675"/>
      <c r="AT38" s="675"/>
      <c r="AU38" s="675"/>
      <c r="AV38" s="675"/>
      <c r="AW38" s="675"/>
      <c r="AX38" s="675"/>
      <c r="AY38" s="676"/>
      <c r="AZ38" s="595" t="s">
        <v>317</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3551</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544462</v>
      </c>
      <c r="CS38" s="596"/>
      <c r="CT38" s="596"/>
      <c r="CU38" s="596"/>
      <c r="CV38" s="596"/>
      <c r="CW38" s="596"/>
      <c r="CX38" s="596"/>
      <c r="CY38" s="597"/>
      <c r="CZ38" s="629">
        <v>2</v>
      </c>
      <c r="DA38" s="630"/>
      <c r="DB38" s="630"/>
      <c r="DC38" s="631"/>
      <c r="DD38" s="604">
        <v>451950</v>
      </c>
      <c r="DE38" s="596"/>
      <c r="DF38" s="596"/>
      <c r="DG38" s="596"/>
      <c r="DH38" s="596"/>
      <c r="DI38" s="596"/>
      <c r="DJ38" s="596"/>
      <c r="DK38" s="597"/>
      <c r="DL38" s="604">
        <v>423658</v>
      </c>
      <c r="DM38" s="596"/>
      <c r="DN38" s="596"/>
      <c r="DO38" s="596"/>
      <c r="DP38" s="596"/>
      <c r="DQ38" s="596"/>
      <c r="DR38" s="596"/>
      <c r="DS38" s="596"/>
      <c r="DT38" s="596"/>
      <c r="DU38" s="596"/>
      <c r="DV38" s="597"/>
      <c r="DW38" s="600">
        <v>10.5</v>
      </c>
      <c r="DX38" s="625"/>
      <c r="DY38" s="625"/>
      <c r="DZ38" s="625"/>
      <c r="EA38" s="625"/>
      <c r="EB38" s="625"/>
      <c r="EC38" s="626"/>
    </row>
    <row r="39" spans="2:133" ht="11.25" customHeight="1" x14ac:dyDescent="0.15">
      <c r="AQ39" s="674" t="s">
        <v>320</v>
      </c>
      <c r="AR39" s="675"/>
      <c r="AS39" s="675"/>
      <c r="AT39" s="675"/>
      <c r="AU39" s="675"/>
      <c r="AV39" s="675"/>
      <c r="AW39" s="675"/>
      <c r="AX39" s="675"/>
      <c r="AY39" s="676"/>
      <c r="AZ39" s="595" t="s">
        <v>317</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70</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2874708</v>
      </c>
      <c r="CS39" s="627"/>
      <c r="CT39" s="627"/>
      <c r="CU39" s="627"/>
      <c r="CV39" s="627"/>
      <c r="CW39" s="627"/>
      <c r="CX39" s="627"/>
      <c r="CY39" s="628"/>
      <c r="CZ39" s="629">
        <v>10.6</v>
      </c>
      <c r="DA39" s="630"/>
      <c r="DB39" s="630"/>
      <c r="DC39" s="631"/>
      <c r="DD39" s="604">
        <v>376584</v>
      </c>
      <c r="DE39" s="627"/>
      <c r="DF39" s="627"/>
      <c r="DG39" s="627"/>
      <c r="DH39" s="627"/>
      <c r="DI39" s="627"/>
      <c r="DJ39" s="627"/>
      <c r="DK39" s="628"/>
      <c r="DL39" s="604" t="s">
        <v>317</v>
      </c>
      <c r="DM39" s="627"/>
      <c r="DN39" s="627"/>
      <c r="DO39" s="627"/>
      <c r="DP39" s="627"/>
      <c r="DQ39" s="627"/>
      <c r="DR39" s="627"/>
      <c r="DS39" s="627"/>
      <c r="DT39" s="627"/>
      <c r="DU39" s="627"/>
      <c r="DV39" s="628"/>
      <c r="DW39" s="600" t="s">
        <v>317</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129713</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145</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56740</v>
      </c>
      <c r="CS40" s="596"/>
      <c r="CT40" s="596"/>
      <c r="CU40" s="596"/>
      <c r="CV40" s="596"/>
      <c r="CW40" s="596"/>
      <c r="CX40" s="596"/>
      <c r="CY40" s="597"/>
      <c r="CZ40" s="629">
        <v>0.2</v>
      </c>
      <c r="DA40" s="630"/>
      <c r="DB40" s="630"/>
      <c r="DC40" s="631"/>
      <c r="DD40" s="604" t="s">
        <v>317</v>
      </c>
      <c r="DE40" s="596"/>
      <c r="DF40" s="596"/>
      <c r="DG40" s="596"/>
      <c r="DH40" s="596"/>
      <c r="DI40" s="596"/>
      <c r="DJ40" s="596"/>
      <c r="DK40" s="597"/>
      <c r="DL40" s="604" t="s">
        <v>317</v>
      </c>
      <c r="DM40" s="596"/>
      <c r="DN40" s="596"/>
      <c r="DO40" s="596"/>
      <c r="DP40" s="596"/>
      <c r="DQ40" s="596"/>
      <c r="DR40" s="596"/>
      <c r="DS40" s="596"/>
      <c r="DT40" s="596"/>
      <c r="DU40" s="596"/>
      <c r="DV40" s="597"/>
      <c r="DW40" s="600" t="s">
        <v>317</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414749</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357</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17015677</v>
      </c>
      <c r="CS42" s="596"/>
      <c r="CT42" s="596"/>
      <c r="CU42" s="596"/>
      <c r="CV42" s="596"/>
      <c r="CW42" s="596"/>
      <c r="CX42" s="596"/>
      <c r="CY42" s="597"/>
      <c r="CZ42" s="629">
        <v>62.6</v>
      </c>
      <c r="DA42" s="678"/>
      <c r="DB42" s="678"/>
      <c r="DC42" s="679"/>
      <c r="DD42" s="604">
        <v>2755204</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103741</v>
      </c>
      <c r="CS43" s="627"/>
      <c r="CT43" s="627"/>
      <c r="CU43" s="627"/>
      <c r="CV43" s="627"/>
      <c r="CW43" s="627"/>
      <c r="CX43" s="627"/>
      <c r="CY43" s="628"/>
      <c r="CZ43" s="629">
        <v>0.4</v>
      </c>
      <c r="DA43" s="630"/>
      <c r="DB43" s="630"/>
      <c r="DC43" s="631"/>
      <c r="DD43" s="604">
        <v>103741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335</v>
      </c>
      <c r="CD44" s="701" t="s">
        <v>287</v>
      </c>
      <c r="CE44" s="702"/>
      <c r="CF44" s="592" t="s">
        <v>336</v>
      </c>
      <c r="CG44" s="593"/>
      <c r="CH44" s="593"/>
      <c r="CI44" s="593"/>
      <c r="CJ44" s="593"/>
      <c r="CK44" s="593"/>
      <c r="CL44" s="593"/>
      <c r="CM44" s="593"/>
      <c r="CN44" s="593"/>
      <c r="CO44" s="593"/>
      <c r="CP44" s="593"/>
      <c r="CQ44" s="594"/>
      <c r="CR44" s="595">
        <v>15872589</v>
      </c>
      <c r="CS44" s="596"/>
      <c r="CT44" s="596"/>
      <c r="CU44" s="596"/>
      <c r="CV44" s="596"/>
      <c r="CW44" s="596"/>
      <c r="CX44" s="596"/>
      <c r="CY44" s="597"/>
      <c r="CZ44" s="629">
        <v>58.4</v>
      </c>
      <c r="DA44" s="678"/>
      <c r="DB44" s="678"/>
      <c r="DC44" s="679"/>
      <c r="DD44" s="604">
        <v>2487908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337</v>
      </c>
      <c r="CG45" s="593"/>
      <c r="CH45" s="593"/>
      <c r="CI45" s="593"/>
      <c r="CJ45" s="593"/>
      <c r="CK45" s="593"/>
      <c r="CL45" s="593"/>
      <c r="CM45" s="593"/>
      <c r="CN45" s="593"/>
      <c r="CO45" s="593"/>
      <c r="CP45" s="593"/>
      <c r="CQ45" s="594"/>
      <c r="CR45" s="595">
        <v>14279981</v>
      </c>
      <c r="CS45" s="627"/>
      <c r="CT45" s="627"/>
      <c r="CU45" s="627"/>
      <c r="CV45" s="627"/>
      <c r="CW45" s="627"/>
      <c r="CX45" s="627"/>
      <c r="CY45" s="628"/>
      <c r="CZ45" s="629">
        <v>52.5</v>
      </c>
      <c r="DA45" s="630"/>
      <c r="DB45" s="630"/>
      <c r="DC45" s="631"/>
      <c r="DD45" s="604">
        <v>1425492</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338</v>
      </c>
      <c r="CG46" s="593"/>
      <c r="CH46" s="593"/>
      <c r="CI46" s="593"/>
      <c r="CJ46" s="593"/>
      <c r="CK46" s="593"/>
      <c r="CL46" s="593"/>
      <c r="CM46" s="593"/>
      <c r="CN46" s="593"/>
      <c r="CO46" s="593"/>
      <c r="CP46" s="593"/>
      <c r="CQ46" s="594"/>
      <c r="CR46" s="595">
        <v>518913</v>
      </c>
      <c r="CS46" s="596"/>
      <c r="CT46" s="596"/>
      <c r="CU46" s="596"/>
      <c r="CV46" s="596"/>
      <c r="CW46" s="596"/>
      <c r="CX46" s="596"/>
      <c r="CY46" s="597"/>
      <c r="CZ46" s="629">
        <v>1.9</v>
      </c>
      <c r="DA46" s="678"/>
      <c r="DB46" s="678"/>
      <c r="DC46" s="679"/>
      <c r="DD46" s="604">
        <v>233220</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339</v>
      </c>
      <c r="CG47" s="593"/>
      <c r="CH47" s="593"/>
      <c r="CI47" s="593"/>
      <c r="CJ47" s="593"/>
      <c r="CK47" s="593"/>
      <c r="CL47" s="593"/>
      <c r="CM47" s="593"/>
      <c r="CN47" s="593"/>
      <c r="CO47" s="593"/>
      <c r="CP47" s="593"/>
      <c r="CQ47" s="594"/>
      <c r="CR47" s="595">
        <v>1143088</v>
      </c>
      <c r="CS47" s="627"/>
      <c r="CT47" s="627"/>
      <c r="CU47" s="627"/>
      <c r="CV47" s="627"/>
      <c r="CW47" s="627"/>
      <c r="CX47" s="627"/>
      <c r="CY47" s="628"/>
      <c r="CZ47" s="629">
        <v>4.2</v>
      </c>
      <c r="DA47" s="630"/>
      <c r="DB47" s="630"/>
      <c r="DC47" s="631"/>
      <c r="DD47" s="604">
        <v>267296</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340</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341</v>
      </c>
      <c r="CE49" s="639"/>
      <c r="CF49" s="639"/>
      <c r="CG49" s="639"/>
      <c r="CH49" s="639"/>
      <c r="CI49" s="639"/>
      <c r="CJ49" s="639"/>
      <c r="CK49" s="639"/>
      <c r="CL49" s="639"/>
      <c r="CM49" s="639"/>
      <c r="CN49" s="639"/>
      <c r="CO49" s="639"/>
      <c r="CP49" s="639"/>
      <c r="CQ49" s="640"/>
      <c r="CR49" s="667">
        <v>27175614</v>
      </c>
      <c r="CS49" s="663"/>
      <c r="CT49" s="663"/>
      <c r="CU49" s="663"/>
      <c r="CV49" s="663"/>
      <c r="CW49" s="663"/>
      <c r="CX49" s="663"/>
      <c r="CY49" s="690"/>
      <c r="CZ49" s="691">
        <v>100</v>
      </c>
      <c r="DA49" s="692"/>
      <c r="DB49" s="692"/>
      <c r="DC49" s="693"/>
      <c r="DD49" s="694">
        <v>8234220</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P31" sqref="AP31:AT3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364</v>
      </c>
      <c r="C7" s="722"/>
      <c r="D7" s="722"/>
      <c r="E7" s="722"/>
      <c r="F7" s="722"/>
      <c r="G7" s="722"/>
      <c r="H7" s="722"/>
      <c r="I7" s="722"/>
      <c r="J7" s="722"/>
      <c r="K7" s="722"/>
      <c r="L7" s="722"/>
      <c r="M7" s="722"/>
      <c r="N7" s="722"/>
      <c r="O7" s="722"/>
      <c r="P7" s="723"/>
      <c r="Q7" s="724">
        <v>31320</v>
      </c>
      <c r="R7" s="725"/>
      <c r="S7" s="725"/>
      <c r="T7" s="725"/>
      <c r="U7" s="725"/>
      <c r="V7" s="725">
        <v>27176</v>
      </c>
      <c r="W7" s="725"/>
      <c r="X7" s="725"/>
      <c r="Y7" s="725"/>
      <c r="Z7" s="725"/>
      <c r="AA7" s="725">
        <f>Q7-V7</f>
        <v>4144</v>
      </c>
      <c r="AB7" s="725"/>
      <c r="AC7" s="725"/>
      <c r="AD7" s="725"/>
      <c r="AE7" s="726"/>
      <c r="AF7" s="727">
        <v>2642</v>
      </c>
      <c r="AG7" s="728"/>
      <c r="AH7" s="728"/>
      <c r="AI7" s="728"/>
      <c r="AJ7" s="729"/>
      <c r="AK7" s="764">
        <v>6213</v>
      </c>
      <c r="AL7" s="765"/>
      <c r="AM7" s="765"/>
      <c r="AN7" s="765"/>
      <c r="AO7" s="765"/>
      <c r="AP7" s="765">
        <v>6277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365</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366</v>
      </c>
      <c r="B23" s="780" t="s">
        <v>367</v>
      </c>
      <c r="C23" s="781"/>
      <c r="D23" s="781"/>
      <c r="E23" s="781"/>
      <c r="F23" s="781"/>
      <c r="G23" s="781"/>
      <c r="H23" s="781"/>
      <c r="I23" s="781"/>
      <c r="J23" s="781"/>
      <c r="K23" s="781"/>
      <c r="L23" s="781"/>
      <c r="M23" s="781"/>
      <c r="N23" s="781"/>
      <c r="O23" s="781"/>
      <c r="P23" s="782"/>
      <c r="Q23" s="783">
        <v>31320</v>
      </c>
      <c r="R23" s="784"/>
      <c r="S23" s="784"/>
      <c r="T23" s="784"/>
      <c r="U23" s="784"/>
      <c r="V23" s="784">
        <v>27176</v>
      </c>
      <c r="W23" s="784"/>
      <c r="X23" s="784"/>
      <c r="Y23" s="784"/>
      <c r="Z23" s="784"/>
      <c r="AA23" s="784">
        <v>4144</v>
      </c>
      <c r="AB23" s="784"/>
      <c r="AC23" s="784"/>
      <c r="AD23" s="784"/>
      <c r="AE23" s="785"/>
      <c r="AF23" s="786">
        <v>2642</v>
      </c>
      <c r="AG23" s="784"/>
      <c r="AH23" s="784"/>
      <c r="AI23" s="784"/>
      <c r="AJ23" s="787"/>
      <c r="AK23" s="788"/>
      <c r="AL23" s="789"/>
      <c r="AM23" s="789"/>
      <c r="AN23" s="789"/>
      <c r="AO23" s="789"/>
      <c r="AP23" s="784">
        <v>6277</v>
      </c>
      <c r="AQ23" s="784"/>
      <c r="AR23" s="784"/>
      <c r="AS23" s="784"/>
      <c r="AT23" s="784"/>
      <c r="AU23" s="790"/>
      <c r="AV23" s="790"/>
      <c r="AW23" s="790"/>
      <c r="AX23" s="790"/>
      <c r="AY23" s="791"/>
      <c r="AZ23" s="799" t="s">
        <v>368</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347</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2166</v>
      </c>
      <c r="R28" s="813"/>
      <c r="S28" s="813"/>
      <c r="T28" s="813"/>
      <c r="U28" s="813"/>
      <c r="V28" s="813">
        <v>2007</v>
      </c>
      <c r="W28" s="813"/>
      <c r="X28" s="813"/>
      <c r="Y28" s="813"/>
      <c r="Z28" s="813"/>
      <c r="AA28" s="813">
        <f>Q28-V28</f>
        <v>159</v>
      </c>
      <c r="AB28" s="813"/>
      <c r="AC28" s="813"/>
      <c r="AD28" s="813"/>
      <c r="AE28" s="814"/>
      <c r="AF28" s="815">
        <v>159</v>
      </c>
      <c r="AG28" s="813"/>
      <c r="AH28" s="813"/>
      <c r="AI28" s="813"/>
      <c r="AJ28" s="816"/>
      <c r="AK28" s="817">
        <v>264</v>
      </c>
      <c r="AL28" s="808"/>
      <c r="AM28" s="808"/>
      <c r="AN28" s="808"/>
      <c r="AO28" s="808"/>
      <c r="AP28" s="808" t="s">
        <v>536</v>
      </c>
      <c r="AQ28" s="808"/>
      <c r="AR28" s="808"/>
      <c r="AS28" s="808"/>
      <c r="AT28" s="808"/>
      <c r="AU28" s="808" t="s">
        <v>536</v>
      </c>
      <c r="AV28" s="808"/>
      <c r="AW28" s="808"/>
      <c r="AX28" s="808"/>
      <c r="AY28" s="808"/>
      <c r="AZ28" s="809" t="s">
        <v>536</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1296</v>
      </c>
      <c r="R29" s="749"/>
      <c r="S29" s="749"/>
      <c r="T29" s="749"/>
      <c r="U29" s="749"/>
      <c r="V29" s="749">
        <v>1233</v>
      </c>
      <c r="W29" s="749"/>
      <c r="X29" s="749"/>
      <c r="Y29" s="749"/>
      <c r="Z29" s="749"/>
      <c r="AA29" s="750">
        <f>Q29-V29</f>
        <v>63</v>
      </c>
      <c r="AB29" s="752"/>
      <c r="AC29" s="752"/>
      <c r="AD29" s="752"/>
      <c r="AE29" s="753"/>
      <c r="AF29" s="751">
        <v>63</v>
      </c>
      <c r="AG29" s="752"/>
      <c r="AH29" s="752"/>
      <c r="AI29" s="752"/>
      <c r="AJ29" s="753"/>
      <c r="AK29" s="820">
        <v>200</v>
      </c>
      <c r="AL29" s="821"/>
      <c r="AM29" s="821"/>
      <c r="AN29" s="821"/>
      <c r="AO29" s="821"/>
      <c r="AP29" s="821" t="s">
        <v>536</v>
      </c>
      <c r="AQ29" s="821"/>
      <c r="AR29" s="821"/>
      <c r="AS29" s="821"/>
      <c r="AT29" s="821"/>
      <c r="AU29" s="821" t="s">
        <v>536</v>
      </c>
      <c r="AV29" s="821"/>
      <c r="AW29" s="821"/>
      <c r="AX29" s="821"/>
      <c r="AY29" s="821"/>
      <c r="AZ29" s="822" t="s">
        <v>536</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147</v>
      </c>
      <c r="R30" s="749"/>
      <c r="S30" s="749"/>
      <c r="T30" s="749"/>
      <c r="U30" s="749"/>
      <c r="V30" s="749">
        <v>144</v>
      </c>
      <c r="W30" s="749"/>
      <c r="X30" s="749"/>
      <c r="Y30" s="749"/>
      <c r="Z30" s="749"/>
      <c r="AA30" s="749">
        <f>Q30-V30</f>
        <v>3</v>
      </c>
      <c r="AB30" s="749"/>
      <c r="AC30" s="749"/>
      <c r="AD30" s="749"/>
      <c r="AE30" s="750"/>
      <c r="AF30" s="751">
        <v>3</v>
      </c>
      <c r="AG30" s="752"/>
      <c r="AH30" s="752"/>
      <c r="AI30" s="752"/>
      <c r="AJ30" s="753"/>
      <c r="AK30" s="820">
        <v>48</v>
      </c>
      <c r="AL30" s="821"/>
      <c r="AM30" s="821"/>
      <c r="AN30" s="821"/>
      <c r="AO30" s="821"/>
      <c r="AP30" s="821" t="s">
        <v>536</v>
      </c>
      <c r="AQ30" s="821"/>
      <c r="AR30" s="821"/>
      <c r="AS30" s="821"/>
      <c r="AT30" s="821"/>
      <c r="AU30" s="821" t="s">
        <v>536</v>
      </c>
      <c r="AV30" s="821"/>
      <c r="AW30" s="821"/>
      <c r="AX30" s="821"/>
      <c r="AY30" s="821"/>
      <c r="AZ30" s="822" t="s">
        <v>536</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457</v>
      </c>
      <c r="R31" s="749"/>
      <c r="S31" s="749"/>
      <c r="T31" s="749"/>
      <c r="U31" s="749"/>
      <c r="V31" s="749">
        <v>396</v>
      </c>
      <c r="W31" s="749"/>
      <c r="X31" s="749"/>
      <c r="Y31" s="749"/>
      <c r="Z31" s="749"/>
      <c r="AA31" s="749">
        <f>Q31-V31</f>
        <v>61</v>
      </c>
      <c r="AB31" s="749"/>
      <c r="AC31" s="749"/>
      <c r="AD31" s="749"/>
      <c r="AE31" s="750"/>
      <c r="AF31" s="751">
        <v>23</v>
      </c>
      <c r="AG31" s="752"/>
      <c r="AH31" s="752"/>
      <c r="AI31" s="752"/>
      <c r="AJ31" s="753"/>
      <c r="AK31" s="820">
        <v>57</v>
      </c>
      <c r="AL31" s="821"/>
      <c r="AM31" s="821"/>
      <c r="AN31" s="821"/>
      <c r="AO31" s="821"/>
      <c r="AP31" s="821">
        <v>1089</v>
      </c>
      <c r="AQ31" s="821"/>
      <c r="AR31" s="821"/>
      <c r="AS31" s="821"/>
      <c r="AT31" s="821"/>
      <c r="AU31" s="821">
        <v>349</v>
      </c>
      <c r="AV31" s="821"/>
      <c r="AW31" s="821"/>
      <c r="AX31" s="821"/>
      <c r="AY31" s="821"/>
      <c r="AZ31" s="822" t="s">
        <v>536</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1617</v>
      </c>
      <c r="R32" s="749"/>
      <c r="S32" s="749"/>
      <c r="T32" s="749"/>
      <c r="U32" s="749"/>
      <c r="V32" s="749">
        <v>2167</v>
      </c>
      <c r="W32" s="749"/>
      <c r="X32" s="749"/>
      <c r="Y32" s="749"/>
      <c r="Z32" s="749"/>
      <c r="AA32" s="749">
        <f>Q32-V32</f>
        <v>-550</v>
      </c>
      <c r="AB32" s="749"/>
      <c r="AC32" s="749"/>
      <c r="AD32" s="749"/>
      <c r="AE32" s="750"/>
      <c r="AF32" s="751" t="s">
        <v>111</v>
      </c>
      <c r="AG32" s="752"/>
      <c r="AH32" s="752"/>
      <c r="AI32" s="752"/>
      <c r="AJ32" s="753"/>
      <c r="AK32" s="820">
        <v>613</v>
      </c>
      <c r="AL32" s="821"/>
      <c r="AM32" s="821"/>
      <c r="AN32" s="821"/>
      <c r="AO32" s="821"/>
      <c r="AP32" s="821">
        <v>4546</v>
      </c>
      <c r="AQ32" s="821"/>
      <c r="AR32" s="821"/>
      <c r="AS32" s="821"/>
      <c r="AT32" s="821"/>
      <c r="AU32" s="821">
        <v>2742</v>
      </c>
      <c r="AV32" s="821"/>
      <c r="AW32" s="821"/>
      <c r="AX32" s="821"/>
      <c r="AY32" s="821"/>
      <c r="AZ32" s="822" t="s">
        <v>536</v>
      </c>
      <c r="BA32" s="822"/>
      <c r="BB32" s="822"/>
      <c r="BC32" s="822"/>
      <c r="BD32" s="822"/>
      <c r="BE32" s="818" t="s">
        <v>383</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366</v>
      </c>
      <c r="B63" s="780" t="s">
        <v>386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248</v>
      </c>
      <c r="AG63" s="832"/>
      <c r="AH63" s="832"/>
      <c r="AI63" s="832"/>
      <c r="AJ63" s="833"/>
      <c r="AK63" s="834"/>
      <c r="AL63" s="829"/>
      <c r="AM63" s="829"/>
      <c r="AN63" s="829"/>
      <c r="AO63" s="829"/>
      <c r="AP63" s="832">
        <v>5635</v>
      </c>
      <c r="AQ63" s="832"/>
      <c r="AR63" s="832"/>
      <c r="AS63" s="832"/>
      <c r="AT63" s="832"/>
      <c r="AU63" s="832">
        <v>3091</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388</v>
      </c>
      <c r="B66" s="731"/>
      <c r="C66" s="731"/>
      <c r="D66" s="731"/>
      <c r="E66" s="731"/>
      <c r="F66" s="731"/>
      <c r="G66" s="731"/>
      <c r="H66" s="731"/>
      <c r="I66" s="731"/>
      <c r="J66" s="731"/>
      <c r="K66" s="731"/>
      <c r="L66" s="731"/>
      <c r="M66" s="731"/>
      <c r="N66" s="731"/>
      <c r="O66" s="731"/>
      <c r="P66" s="732"/>
      <c r="Q66" s="707" t="s">
        <v>389</v>
      </c>
      <c r="R66" s="708"/>
      <c r="S66" s="708"/>
      <c r="T66" s="708"/>
      <c r="U66" s="709"/>
      <c r="V66" s="707" t="s">
        <v>390</v>
      </c>
      <c r="W66" s="708"/>
      <c r="X66" s="708"/>
      <c r="Y66" s="708"/>
      <c r="Z66" s="709"/>
      <c r="AA66" s="707" t="s">
        <v>391</v>
      </c>
      <c r="AB66" s="708"/>
      <c r="AC66" s="708"/>
      <c r="AD66" s="708"/>
      <c r="AE66" s="709"/>
      <c r="AF66" s="842" t="s">
        <v>392</v>
      </c>
      <c r="AG66" s="803"/>
      <c r="AH66" s="803"/>
      <c r="AI66" s="803"/>
      <c r="AJ66" s="843"/>
      <c r="AK66" s="707" t="s">
        <v>393</v>
      </c>
      <c r="AL66" s="731"/>
      <c r="AM66" s="731"/>
      <c r="AN66" s="731"/>
      <c r="AO66" s="732"/>
      <c r="AP66" s="707" t="s">
        <v>394</v>
      </c>
      <c r="AQ66" s="708"/>
      <c r="AR66" s="708"/>
      <c r="AS66" s="708"/>
      <c r="AT66" s="709"/>
      <c r="AU66" s="707" t="s">
        <v>395</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537</v>
      </c>
      <c r="C68" s="860"/>
      <c r="D68" s="860"/>
      <c r="E68" s="860"/>
      <c r="F68" s="860"/>
      <c r="G68" s="860"/>
      <c r="H68" s="860"/>
      <c r="I68" s="860"/>
      <c r="J68" s="860"/>
      <c r="K68" s="860"/>
      <c r="L68" s="860"/>
      <c r="M68" s="860"/>
      <c r="N68" s="860"/>
      <c r="O68" s="860"/>
      <c r="P68" s="861"/>
      <c r="Q68" s="862">
        <v>2768</v>
      </c>
      <c r="R68" s="856"/>
      <c r="S68" s="856"/>
      <c r="T68" s="856"/>
      <c r="U68" s="856"/>
      <c r="V68" s="856">
        <v>2704</v>
      </c>
      <c r="W68" s="856"/>
      <c r="X68" s="856"/>
      <c r="Y68" s="856"/>
      <c r="Z68" s="856"/>
      <c r="AA68" s="856">
        <v>64</v>
      </c>
      <c r="AB68" s="856"/>
      <c r="AC68" s="856"/>
      <c r="AD68" s="856"/>
      <c r="AE68" s="856"/>
      <c r="AF68" s="856">
        <v>64</v>
      </c>
      <c r="AG68" s="856"/>
      <c r="AH68" s="856"/>
      <c r="AI68" s="856"/>
      <c r="AJ68" s="856"/>
      <c r="AK68" s="856" t="s">
        <v>544</v>
      </c>
      <c r="AL68" s="856"/>
      <c r="AM68" s="856"/>
      <c r="AN68" s="856"/>
      <c r="AO68" s="856"/>
      <c r="AP68" s="856">
        <v>609</v>
      </c>
      <c r="AQ68" s="856"/>
      <c r="AR68" s="856"/>
      <c r="AS68" s="856"/>
      <c r="AT68" s="856"/>
      <c r="AU68" s="856">
        <v>37</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538</v>
      </c>
      <c r="C69" s="864"/>
      <c r="D69" s="864"/>
      <c r="E69" s="864"/>
      <c r="F69" s="864"/>
      <c r="G69" s="864"/>
      <c r="H69" s="864"/>
      <c r="I69" s="864"/>
      <c r="J69" s="864"/>
      <c r="K69" s="864"/>
      <c r="L69" s="864"/>
      <c r="M69" s="864"/>
      <c r="N69" s="864"/>
      <c r="O69" s="864"/>
      <c r="P69" s="865"/>
      <c r="Q69" s="866">
        <v>15360</v>
      </c>
      <c r="R69" s="821"/>
      <c r="S69" s="821"/>
      <c r="T69" s="821"/>
      <c r="U69" s="821"/>
      <c r="V69" s="821">
        <v>14634</v>
      </c>
      <c r="W69" s="821"/>
      <c r="X69" s="821"/>
      <c r="Y69" s="821"/>
      <c r="Z69" s="821"/>
      <c r="AA69" s="821">
        <v>726</v>
      </c>
      <c r="AB69" s="821"/>
      <c r="AC69" s="821"/>
      <c r="AD69" s="821"/>
      <c r="AE69" s="821"/>
      <c r="AF69" s="821">
        <v>726</v>
      </c>
      <c r="AG69" s="821"/>
      <c r="AH69" s="821"/>
      <c r="AI69" s="821"/>
      <c r="AJ69" s="821"/>
      <c r="AK69" s="821" t="s">
        <v>544</v>
      </c>
      <c r="AL69" s="821"/>
      <c r="AM69" s="821"/>
      <c r="AN69" s="821"/>
      <c r="AO69" s="821"/>
      <c r="AP69" s="821" t="s">
        <v>544</v>
      </c>
      <c r="AQ69" s="821"/>
      <c r="AR69" s="821"/>
      <c r="AS69" s="821"/>
      <c r="AT69" s="821"/>
      <c r="AU69" s="821" t="s">
        <v>544</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539</v>
      </c>
      <c r="C70" s="864"/>
      <c r="D70" s="864"/>
      <c r="E70" s="864"/>
      <c r="F70" s="864"/>
      <c r="G70" s="864"/>
      <c r="H70" s="864"/>
      <c r="I70" s="864"/>
      <c r="J70" s="864"/>
      <c r="K70" s="864"/>
      <c r="L70" s="864"/>
      <c r="M70" s="864"/>
      <c r="N70" s="864"/>
      <c r="O70" s="864"/>
      <c r="P70" s="865"/>
      <c r="Q70" s="866">
        <v>968</v>
      </c>
      <c r="R70" s="821"/>
      <c r="S70" s="821"/>
      <c r="T70" s="821"/>
      <c r="U70" s="821"/>
      <c r="V70" s="821">
        <v>965</v>
      </c>
      <c r="W70" s="821"/>
      <c r="X70" s="821"/>
      <c r="Y70" s="821"/>
      <c r="Z70" s="821"/>
      <c r="AA70" s="821">
        <v>2</v>
      </c>
      <c r="AB70" s="821"/>
      <c r="AC70" s="821"/>
      <c r="AD70" s="821"/>
      <c r="AE70" s="821"/>
      <c r="AF70" s="821">
        <v>2</v>
      </c>
      <c r="AG70" s="821"/>
      <c r="AH70" s="821"/>
      <c r="AI70" s="821"/>
      <c r="AJ70" s="821"/>
      <c r="AK70" s="821">
        <v>3</v>
      </c>
      <c r="AL70" s="821"/>
      <c r="AM70" s="821"/>
      <c r="AN70" s="821"/>
      <c r="AO70" s="821"/>
      <c r="AP70" s="821" t="s">
        <v>544</v>
      </c>
      <c r="AQ70" s="821"/>
      <c r="AR70" s="821"/>
      <c r="AS70" s="821"/>
      <c r="AT70" s="821"/>
      <c r="AU70" s="821" t="s">
        <v>544</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540</v>
      </c>
      <c r="C71" s="864"/>
      <c r="D71" s="864"/>
      <c r="E71" s="864"/>
      <c r="F71" s="864"/>
      <c r="G71" s="864"/>
      <c r="H71" s="864"/>
      <c r="I71" s="864"/>
      <c r="J71" s="864"/>
      <c r="K71" s="864"/>
      <c r="L71" s="864"/>
      <c r="M71" s="864"/>
      <c r="N71" s="864"/>
      <c r="O71" s="864"/>
      <c r="P71" s="865"/>
      <c r="Q71" s="866">
        <v>663</v>
      </c>
      <c r="R71" s="821"/>
      <c r="S71" s="821"/>
      <c r="T71" s="821"/>
      <c r="U71" s="821"/>
      <c r="V71" s="821">
        <v>650</v>
      </c>
      <c r="W71" s="821"/>
      <c r="X71" s="821"/>
      <c r="Y71" s="821"/>
      <c r="Z71" s="821"/>
      <c r="AA71" s="821">
        <v>13</v>
      </c>
      <c r="AB71" s="821"/>
      <c r="AC71" s="821"/>
      <c r="AD71" s="821"/>
      <c r="AE71" s="821"/>
      <c r="AF71" s="821">
        <v>13</v>
      </c>
      <c r="AG71" s="821"/>
      <c r="AH71" s="821"/>
      <c r="AI71" s="821"/>
      <c r="AJ71" s="821"/>
      <c r="AK71" s="821">
        <v>11</v>
      </c>
      <c r="AL71" s="821"/>
      <c r="AM71" s="821"/>
      <c r="AN71" s="821"/>
      <c r="AO71" s="821"/>
      <c r="AP71" s="821">
        <v>49</v>
      </c>
      <c r="AQ71" s="821"/>
      <c r="AR71" s="821"/>
      <c r="AS71" s="821"/>
      <c r="AT71" s="821"/>
      <c r="AU71" s="821">
        <v>18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541</v>
      </c>
      <c r="C72" s="864"/>
      <c r="D72" s="864"/>
      <c r="E72" s="864"/>
      <c r="F72" s="864"/>
      <c r="G72" s="864"/>
      <c r="H72" s="864"/>
      <c r="I72" s="864"/>
      <c r="J72" s="864"/>
      <c r="K72" s="864"/>
      <c r="L72" s="864"/>
      <c r="M72" s="864"/>
      <c r="N72" s="864"/>
      <c r="O72" s="864"/>
      <c r="P72" s="865"/>
      <c r="Q72" s="866">
        <v>162</v>
      </c>
      <c r="R72" s="821"/>
      <c r="S72" s="821"/>
      <c r="T72" s="821"/>
      <c r="U72" s="821"/>
      <c r="V72" s="821">
        <v>155</v>
      </c>
      <c r="W72" s="821"/>
      <c r="X72" s="821"/>
      <c r="Y72" s="821"/>
      <c r="Z72" s="821"/>
      <c r="AA72" s="821">
        <v>7</v>
      </c>
      <c r="AB72" s="821"/>
      <c r="AC72" s="821"/>
      <c r="AD72" s="821"/>
      <c r="AE72" s="821"/>
      <c r="AF72" s="821">
        <v>7</v>
      </c>
      <c r="AG72" s="821"/>
      <c r="AH72" s="821"/>
      <c r="AI72" s="821"/>
      <c r="AJ72" s="821"/>
      <c r="AK72" s="821" t="s">
        <v>544</v>
      </c>
      <c r="AL72" s="821"/>
      <c r="AM72" s="821"/>
      <c r="AN72" s="821"/>
      <c r="AO72" s="821"/>
      <c r="AP72" s="821" t="s">
        <v>544</v>
      </c>
      <c r="AQ72" s="821"/>
      <c r="AR72" s="821"/>
      <c r="AS72" s="821"/>
      <c r="AT72" s="821"/>
      <c r="AU72" s="821" t="s">
        <v>544</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542</v>
      </c>
      <c r="C73" s="864"/>
      <c r="D73" s="864"/>
      <c r="E73" s="864"/>
      <c r="F73" s="864"/>
      <c r="G73" s="864"/>
      <c r="H73" s="864"/>
      <c r="I73" s="864"/>
      <c r="J73" s="864"/>
      <c r="K73" s="864"/>
      <c r="L73" s="864"/>
      <c r="M73" s="864"/>
      <c r="N73" s="864"/>
      <c r="O73" s="864"/>
      <c r="P73" s="865"/>
      <c r="Q73" s="866">
        <v>239</v>
      </c>
      <c r="R73" s="821"/>
      <c r="S73" s="821"/>
      <c r="T73" s="821"/>
      <c r="U73" s="821"/>
      <c r="V73" s="821">
        <v>177</v>
      </c>
      <c r="W73" s="821"/>
      <c r="X73" s="821"/>
      <c r="Y73" s="821"/>
      <c r="Z73" s="821"/>
      <c r="AA73" s="821">
        <v>62</v>
      </c>
      <c r="AB73" s="821"/>
      <c r="AC73" s="821"/>
      <c r="AD73" s="821"/>
      <c r="AE73" s="821"/>
      <c r="AF73" s="821">
        <v>62</v>
      </c>
      <c r="AG73" s="821"/>
      <c r="AH73" s="821"/>
      <c r="AI73" s="821"/>
      <c r="AJ73" s="821"/>
      <c r="AK73" s="821">
        <v>10</v>
      </c>
      <c r="AL73" s="821"/>
      <c r="AM73" s="821"/>
      <c r="AN73" s="821"/>
      <c r="AO73" s="821"/>
      <c r="AP73" s="821" t="s">
        <v>544</v>
      </c>
      <c r="AQ73" s="821"/>
      <c r="AR73" s="821"/>
      <c r="AS73" s="821"/>
      <c r="AT73" s="821"/>
      <c r="AU73" s="821" t="s">
        <v>544</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543</v>
      </c>
      <c r="C74" s="864"/>
      <c r="D74" s="864"/>
      <c r="E74" s="864"/>
      <c r="F74" s="864"/>
      <c r="G74" s="864"/>
      <c r="H74" s="864"/>
      <c r="I74" s="864"/>
      <c r="J74" s="864"/>
      <c r="K74" s="864"/>
      <c r="L74" s="864"/>
      <c r="M74" s="864"/>
      <c r="N74" s="864"/>
      <c r="O74" s="864"/>
      <c r="P74" s="865"/>
      <c r="Q74" s="866">
        <v>252207</v>
      </c>
      <c r="R74" s="821"/>
      <c r="S74" s="821"/>
      <c r="T74" s="821"/>
      <c r="U74" s="821"/>
      <c r="V74" s="821">
        <v>242204</v>
      </c>
      <c r="W74" s="821"/>
      <c r="X74" s="821"/>
      <c r="Y74" s="821"/>
      <c r="Z74" s="821"/>
      <c r="AA74" s="821">
        <v>10004</v>
      </c>
      <c r="AB74" s="821"/>
      <c r="AC74" s="821"/>
      <c r="AD74" s="821"/>
      <c r="AE74" s="821"/>
      <c r="AF74" s="821">
        <v>9972</v>
      </c>
      <c r="AG74" s="821"/>
      <c r="AH74" s="821"/>
      <c r="AI74" s="821"/>
      <c r="AJ74" s="821"/>
      <c r="AK74" s="821">
        <v>7823</v>
      </c>
      <c r="AL74" s="821"/>
      <c r="AM74" s="821"/>
      <c r="AN74" s="821"/>
      <c r="AO74" s="821"/>
      <c r="AP74" s="821" t="s">
        <v>544</v>
      </c>
      <c r="AQ74" s="821"/>
      <c r="AR74" s="821"/>
      <c r="AS74" s="821"/>
      <c r="AT74" s="821"/>
      <c r="AU74" s="821" t="s">
        <v>544</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366</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10846</v>
      </c>
      <c r="AG88" s="832"/>
      <c r="AH88" s="832"/>
      <c r="AI88" s="832"/>
      <c r="AJ88" s="832"/>
      <c r="AK88" s="829"/>
      <c r="AL88" s="829"/>
      <c r="AM88" s="829"/>
      <c r="AN88" s="829"/>
      <c r="AO88" s="829"/>
      <c r="AP88" s="832">
        <v>658</v>
      </c>
      <c r="AQ88" s="832"/>
      <c r="AR88" s="832"/>
      <c r="AS88" s="832"/>
      <c r="AT88" s="832"/>
      <c r="AU88" s="832">
        <v>55</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286</v>
      </c>
      <c r="AG109" s="885"/>
      <c r="AH109" s="885"/>
      <c r="AI109" s="885"/>
      <c r="AJ109" s="886"/>
      <c r="AK109" s="884" t="s">
        <v>285</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286</v>
      </c>
      <c r="BW109" s="885"/>
      <c r="BX109" s="885"/>
      <c r="BY109" s="885"/>
      <c r="BZ109" s="886"/>
      <c r="CA109" s="884" t="s">
        <v>285</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286</v>
      </c>
      <c r="DM109" s="885"/>
      <c r="DN109" s="885"/>
      <c r="DO109" s="885"/>
      <c r="DP109" s="886"/>
      <c r="DQ109" s="884" t="s">
        <v>285</v>
      </c>
      <c r="DR109" s="885"/>
      <c r="DS109" s="885"/>
      <c r="DT109" s="885"/>
      <c r="DU109" s="886"/>
      <c r="DV109" s="884" t="s">
        <v>406</v>
      </c>
      <c r="DW109" s="885"/>
      <c r="DX109" s="885"/>
      <c r="DY109" s="885"/>
      <c r="DZ109" s="887"/>
    </row>
    <row r="110" spans="1:131" s="199" customFormat="1" ht="26.25" customHeight="1" x14ac:dyDescent="0.15">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576206</v>
      </c>
      <c r="AB110" s="892"/>
      <c r="AC110" s="892"/>
      <c r="AD110" s="892"/>
      <c r="AE110" s="893"/>
      <c r="AF110" s="894">
        <v>549614</v>
      </c>
      <c r="AG110" s="892"/>
      <c r="AH110" s="892"/>
      <c r="AI110" s="892"/>
      <c r="AJ110" s="893"/>
      <c r="AK110" s="894">
        <v>527079</v>
      </c>
      <c r="AL110" s="892"/>
      <c r="AM110" s="892"/>
      <c r="AN110" s="892"/>
      <c r="AO110" s="893"/>
      <c r="AP110" s="895">
        <v>14.8</v>
      </c>
      <c r="AQ110" s="896"/>
      <c r="AR110" s="896"/>
      <c r="AS110" s="896"/>
      <c r="AT110" s="897"/>
      <c r="AU110" s="898" t="s">
        <v>61</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5779363</v>
      </c>
      <c r="BR110" s="927"/>
      <c r="BS110" s="927"/>
      <c r="BT110" s="927"/>
      <c r="BU110" s="927"/>
      <c r="BV110" s="927">
        <v>6047359</v>
      </c>
      <c r="BW110" s="927"/>
      <c r="BX110" s="927"/>
      <c r="BY110" s="927"/>
      <c r="BZ110" s="927"/>
      <c r="CA110" s="927">
        <v>6276732</v>
      </c>
      <c r="CB110" s="927"/>
      <c r="CC110" s="927"/>
      <c r="CD110" s="927"/>
      <c r="CE110" s="927"/>
      <c r="CF110" s="941">
        <v>175.8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v>228465</v>
      </c>
      <c r="BR111" s="920"/>
      <c r="BS111" s="920"/>
      <c r="BT111" s="920"/>
      <c r="BU111" s="920"/>
      <c r="BV111" s="920">
        <v>174775</v>
      </c>
      <c r="BW111" s="920"/>
      <c r="BX111" s="920"/>
      <c r="BY111" s="920"/>
      <c r="BZ111" s="920"/>
      <c r="CA111" s="920">
        <v>118401</v>
      </c>
      <c r="CB111" s="920"/>
      <c r="CC111" s="920"/>
      <c r="CD111" s="920"/>
      <c r="CE111" s="920"/>
      <c r="CF111" s="914">
        <v>3.3</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5064982</v>
      </c>
      <c r="BR112" s="920"/>
      <c r="BS112" s="920"/>
      <c r="BT112" s="920"/>
      <c r="BU112" s="920"/>
      <c r="BV112" s="920">
        <v>4077265</v>
      </c>
      <c r="BW112" s="920"/>
      <c r="BX112" s="920"/>
      <c r="BY112" s="920"/>
      <c r="BZ112" s="920"/>
      <c r="CA112" s="920">
        <v>2548957</v>
      </c>
      <c r="CB112" s="920"/>
      <c r="CC112" s="920"/>
      <c r="CD112" s="920"/>
      <c r="CE112" s="920"/>
      <c r="CF112" s="914">
        <v>71.400000000000006</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228465</v>
      </c>
      <c r="DH112" s="920"/>
      <c r="DI112" s="920"/>
      <c r="DJ112" s="920"/>
      <c r="DK112" s="920"/>
      <c r="DL112" s="920">
        <v>174775</v>
      </c>
      <c r="DM112" s="920"/>
      <c r="DN112" s="920"/>
      <c r="DO112" s="920"/>
      <c r="DP112" s="920"/>
      <c r="DQ112" s="920">
        <v>118401</v>
      </c>
      <c r="DR112" s="920"/>
      <c r="DS112" s="920"/>
      <c r="DT112" s="920"/>
      <c r="DU112" s="920"/>
      <c r="DV112" s="921">
        <v>3.3</v>
      </c>
      <c r="DW112" s="921"/>
      <c r="DX112" s="921"/>
      <c r="DY112" s="921"/>
      <c r="DZ112" s="922"/>
    </row>
    <row r="113" spans="1:130" s="199"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434452</v>
      </c>
      <c r="AB113" s="934"/>
      <c r="AC113" s="934"/>
      <c r="AD113" s="934"/>
      <c r="AE113" s="935"/>
      <c r="AF113" s="936">
        <v>430491</v>
      </c>
      <c r="AG113" s="934"/>
      <c r="AH113" s="934"/>
      <c r="AI113" s="934"/>
      <c r="AJ113" s="935"/>
      <c r="AK113" s="936">
        <v>346202</v>
      </c>
      <c r="AL113" s="934"/>
      <c r="AM113" s="934"/>
      <c r="AN113" s="934"/>
      <c r="AO113" s="935"/>
      <c r="AP113" s="937">
        <v>9.6999999999999993</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15968</v>
      </c>
      <c r="BR113" s="920"/>
      <c r="BS113" s="920"/>
      <c r="BT113" s="920"/>
      <c r="BU113" s="920"/>
      <c r="BV113" s="920">
        <v>11534</v>
      </c>
      <c r="BW113" s="920"/>
      <c r="BX113" s="920"/>
      <c r="BY113" s="920"/>
      <c r="BZ113" s="920"/>
      <c r="CA113" s="920">
        <v>54967</v>
      </c>
      <c r="CB113" s="920"/>
      <c r="CC113" s="920"/>
      <c r="CD113" s="920"/>
      <c r="CE113" s="920"/>
      <c r="CF113" s="914">
        <v>1.5</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6202</v>
      </c>
      <c r="AB114" s="959"/>
      <c r="AC114" s="959"/>
      <c r="AD114" s="959"/>
      <c r="AE114" s="960"/>
      <c r="AF114" s="961">
        <v>7860</v>
      </c>
      <c r="AG114" s="959"/>
      <c r="AH114" s="959"/>
      <c r="AI114" s="959"/>
      <c r="AJ114" s="960"/>
      <c r="AK114" s="961">
        <v>6906</v>
      </c>
      <c r="AL114" s="959"/>
      <c r="AM114" s="959"/>
      <c r="AN114" s="959"/>
      <c r="AO114" s="960"/>
      <c r="AP114" s="962">
        <v>0.2</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1274564</v>
      </c>
      <c r="BR114" s="920"/>
      <c r="BS114" s="920"/>
      <c r="BT114" s="920"/>
      <c r="BU114" s="920"/>
      <c r="BV114" s="920">
        <v>1196525</v>
      </c>
      <c r="BW114" s="920"/>
      <c r="BX114" s="920"/>
      <c r="BY114" s="920"/>
      <c r="BZ114" s="920"/>
      <c r="CA114" s="920">
        <v>1162387</v>
      </c>
      <c r="CB114" s="920"/>
      <c r="CC114" s="920"/>
      <c r="CD114" s="920"/>
      <c r="CE114" s="920"/>
      <c r="CF114" s="914">
        <v>32.6</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5114</v>
      </c>
      <c r="AB115" s="934"/>
      <c r="AC115" s="934"/>
      <c r="AD115" s="934"/>
      <c r="AE115" s="935"/>
      <c r="AF115" s="936">
        <v>65114</v>
      </c>
      <c r="AG115" s="934"/>
      <c r="AH115" s="934"/>
      <c r="AI115" s="934"/>
      <c r="AJ115" s="935"/>
      <c r="AK115" s="936">
        <v>65114</v>
      </c>
      <c r="AL115" s="934"/>
      <c r="AM115" s="934"/>
      <c r="AN115" s="934"/>
      <c r="AO115" s="935"/>
      <c r="AP115" s="937">
        <v>1.8</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v>1941</v>
      </c>
      <c r="BR115" s="920"/>
      <c r="BS115" s="920"/>
      <c r="BT115" s="920"/>
      <c r="BU115" s="920"/>
      <c r="BV115" s="920" t="s">
        <v>111</v>
      </c>
      <c r="BW115" s="920"/>
      <c r="BX115" s="920"/>
      <c r="BY115" s="920"/>
      <c r="BZ115" s="920"/>
      <c r="CA115" s="920">
        <v>851</v>
      </c>
      <c r="CB115" s="920"/>
      <c r="CC115" s="920"/>
      <c r="CD115" s="920"/>
      <c r="CE115" s="920"/>
      <c r="CF115" s="914">
        <v>0</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1021974</v>
      </c>
      <c r="AB117" s="977"/>
      <c r="AC117" s="977"/>
      <c r="AD117" s="977"/>
      <c r="AE117" s="978"/>
      <c r="AF117" s="979">
        <v>1053079</v>
      </c>
      <c r="AG117" s="977"/>
      <c r="AH117" s="977"/>
      <c r="AI117" s="977"/>
      <c r="AJ117" s="978"/>
      <c r="AK117" s="979">
        <v>945301</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286</v>
      </c>
      <c r="AG118" s="885"/>
      <c r="AH118" s="885"/>
      <c r="AI118" s="885"/>
      <c r="AJ118" s="886"/>
      <c r="AK118" s="884" t="s">
        <v>285</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436</v>
      </c>
      <c r="BP119" s="1006"/>
      <c r="BQ119" s="997">
        <v>12365283</v>
      </c>
      <c r="BR119" s="998"/>
      <c r="BS119" s="998"/>
      <c r="BT119" s="998"/>
      <c r="BU119" s="998"/>
      <c r="BV119" s="998">
        <v>11507458</v>
      </c>
      <c r="BW119" s="998"/>
      <c r="BX119" s="998"/>
      <c r="BY119" s="998"/>
      <c r="BZ119" s="998"/>
      <c r="CA119" s="998">
        <v>10162295</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8950019</v>
      </c>
      <c r="BR120" s="927"/>
      <c r="BS120" s="927"/>
      <c r="BT120" s="927"/>
      <c r="BU120" s="927"/>
      <c r="BV120" s="927">
        <v>8840703</v>
      </c>
      <c r="BW120" s="927"/>
      <c r="BX120" s="927"/>
      <c r="BY120" s="927"/>
      <c r="BZ120" s="927"/>
      <c r="CA120" s="927">
        <v>10114191</v>
      </c>
      <c r="CB120" s="927"/>
      <c r="CC120" s="927"/>
      <c r="CD120" s="927"/>
      <c r="CE120" s="927"/>
      <c r="CF120" s="941">
        <v>283.2</v>
      </c>
      <c r="CG120" s="942"/>
      <c r="CH120" s="942"/>
      <c r="CI120" s="942"/>
      <c r="CJ120" s="942"/>
      <c r="CK120" s="1007" t="s">
        <v>440</v>
      </c>
      <c r="CL120" s="1008"/>
      <c r="CM120" s="1008"/>
      <c r="CN120" s="1008"/>
      <c r="CO120" s="1009"/>
      <c r="CP120" s="1015" t="s">
        <v>384</v>
      </c>
      <c r="CQ120" s="1016"/>
      <c r="CR120" s="1016"/>
      <c r="CS120" s="1016"/>
      <c r="CT120" s="1016"/>
      <c r="CU120" s="1016"/>
      <c r="CV120" s="1016"/>
      <c r="CW120" s="1016"/>
      <c r="CX120" s="1016"/>
      <c r="CY120" s="1016"/>
      <c r="CZ120" s="1016"/>
      <c r="DA120" s="1016"/>
      <c r="DB120" s="1016"/>
      <c r="DC120" s="1016"/>
      <c r="DD120" s="1016"/>
      <c r="DE120" s="1016"/>
      <c r="DF120" s="1017"/>
      <c r="DG120" s="926">
        <v>4662422</v>
      </c>
      <c r="DH120" s="927"/>
      <c r="DI120" s="927"/>
      <c r="DJ120" s="927"/>
      <c r="DK120" s="927"/>
      <c r="DL120" s="927">
        <v>3561832</v>
      </c>
      <c r="DM120" s="927"/>
      <c r="DN120" s="927"/>
      <c r="DO120" s="927"/>
      <c r="DP120" s="927"/>
      <c r="DQ120" s="927">
        <v>2741859</v>
      </c>
      <c r="DR120" s="927"/>
      <c r="DS120" s="927"/>
      <c r="DT120" s="927"/>
      <c r="DU120" s="927"/>
      <c r="DV120" s="928">
        <v>76.8</v>
      </c>
      <c r="DW120" s="928"/>
      <c r="DX120" s="928"/>
      <c r="DY120" s="928"/>
      <c r="DZ120" s="929"/>
    </row>
    <row r="121" spans="1:130" s="199" customFormat="1" ht="26.25" customHeight="1" x14ac:dyDescent="0.15">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5114</v>
      </c>
      <c r="AB121" s="959"/>
      <c r="AC121" s="959"/>
      <c r="AD121" s="959"/>
      <c r="AE121" s="960"/>
      <c r="AF121" s="961">
        <v>65114</v>
      </c>
      <c r="AG121" s="959"/>
      <c r="AH121" s="959"/>
      <c r="AI121" s="959"/>
      <c r="AJ121" s="960"/>
      <c r="AK121" s="961">
        <v>65114</v>
      </c>
      <c r="AL121" s="959"/>
      <c r="AM121" s="959"/>
      <c r="AN121" s="959"/>
      <c r="AO121" s="960"/>
      <c r="AP121" s="962">
        <v>1.8</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689505</v>
      </c>
      <c r="BR121" s="920"/>
      <c r="BS121" s="920"/>
      <c r="BT121" s="920"/>
      <c r="BU121" s="920"/>
      <c r="BV121" s="920">
        <v>630048</v>
      </c>
      <c r="BW121" s="920"/>
      <c r="BX121" s="920"/>
      <c r="BY121" s="920"/>
      <c r="BZ121" s="920"/>
      <c r="CA121" s="920">
        <v>1192147</v>
      </c>
      <c r="CB121" s="920"/>
      <c r="CC121" s="920"/>
      <c r="CD121" s="920"/>
      <c r="CE121" s="920"/>
      <c r="CF121" s="914">
        <v>33.4</v>
      </c>
      <c r="CG121" s="915"/>
      <c r="CH121" s="915"/>
      <c r="CI121" s="915"/>
      <c r="CJ121" s="915"/>
      <c r="CK121" s="1010"/>
      <c r="CL121" s="1011"/>
      <c r="CM121" s="1011"/>
      <c r="CN121" s="1011"/>
      <c r="CO121" s="1012"/>
      <c r="CP121" s="1020" t="s">
        <v>382</v>
      </c>
      <c r="CQ121" s="1021"/>
      <c r="CR121" s="1021"/>
      <c r="CS121" s="1021"/>
      <c r="CT121" s="1021"/>
      <c r="CU121" s="1021"/>
      <c r="CV121" s="1021"/>
      <c r="CW121" s="1021"/>
      <c r="CX121" s="1021"/>
      <c r="CY121" s="1021"/>
      <c r="CZ121" s="1021"/>
      <c r="DA121" s="1021"/>
      <c r="DB121" s="1021"/>
      <c r="DC121" s="1021"/>
      <c r="DD121" s="1021"/>
      <c r="DE121" s="1021"/>
      <c r="DF121" s="1022"/>
      <c r="DG121" s="919">
        <v>402560</v>
      </c>
      <c r="DH121" s="920"/>
      <c r="DI121" s="920"/>
      <c r="DJ121" s="920"/>
      <c r="DK121" s="920"/>
      <c r="DL121" s="920">
        <v>515433</v>
      </c>
      <c r="DM121" s="920"/>
      <c r="DN121" s="920"/>
      <c r="DO121" s="920"/>
      <c r="DP121" s="920"/>
      <c r="DQ121" s="920">
        <v>348593</v>
      </c>
      <c r="DR121" s="920"/>
      <c r="DS121" s="920"/>
      <c r="DT121" s="920"/>
      <c r="DU121" s="920"/>
      <c r="DV121" s="921">
        <v>9.8000000000000007</v>
      </c>
      <c r="DW121" s="921"/>
      <c r="DX121" s="921"/>
      <c r="DY121" s="921"/>
      <c r="DZ121" s="922"/>
    </row>
    <row r="122" spans="1:130" s="199" customFormat="1" ht="26.25" customHeight="1" x14ac:dyDescent="0.15">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6735368</v>
      </c>
      <c r="BR122" s="998"/>
      <c r="BS122" s="998"/>
      <c r="BT122" s="998"/>
      <c r="BU122" s="998"/>
      <c r="BV122" s="998">
        <v>6413630</v>
      </c>
      <c r="BW122" s="998"/>
      <c r="BX122" s="998"/>
      <c r="BY122" s="998"/>
      <c r="BZ122" s="998"/>
      <c r="CA122" s="998">
        <v>6525228</v>
      </c>
      <c r="CB122" s="998"/>
      <c r="CC122" s="998"/>
      <c r="CD122" s="998"/>
      <c r="CE122" s="998"/>
      <c r="CF122" s="1018">
        <v>182.7</v>
      </c>
      <c r="CG122" s="1019"/>
      <c r="CH122" s="1019"/>
      <c r="CI122" s="1019"/>
      <c r="CJ122" s="1019"/>
      <c r="CK122" s="1010"/>
      <c r="CL122" s="1011"/>
      <c r="CM122" s="1011"/>
      <c r="CN122" s="1011"/>
      <c r="CO122" s="1012"/>
      <c r="CP122" s="1020" t="s">
        <v>380</v>
      </c>
      <c r="CQ122" s="1021"/>
      <c r="CR122" s="1021"/>
      <c r="CS122" s="1021"/>
      <c r="CT122" s="1021"/>
      <c r="CU122" s="1021"/>
      <c r="CV122" s="1021"/>
      <c r="CW122" s="1021"/>
      <c r="CX122" s="1021"/>
      <c r="CY122" s="1021"/>
      <c r="CZ122" s="1021"/>
      <c r="DA122" s="1021"/>
      <c r="DB122" s="1021"/>
      <c r="DC122" s="1021"/>
      <c r="DD122" s="1021"/>
      <c r="DE122" s="1021"/>
      <c r="DF122" s="1022"/>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9" customFormat="1" ht="26.25" customHeight="1" x14ac:dyDescent="0.15">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444</v>
      </c>
      <c r="BP123" s="1006"/>
      <c r="BQ123" s="1065">
        <v>16374892</v>
      </c>
      <c r="BR123" s="1066"/>
      <c r="BS123" s="1066"/>
      <c r="BT123" s="1066"/>
      <c r="BU123" s="1066"/>
      <c r="BV123" s="1066">
        <v>15884381</v>
      </c>
      <c r="BW123" s="1066"/>
      <c r="BX123" s="1066"/>
      <c r="BY123" s="1066"/>
      <c r="BZ123" s="1066"/>
      <c r="CA123" s="1066">
        <v>17831566</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9" customFormat="1" ht="26.25" customHeight="1" thickBot="1" x14ac:dyDescent="0.2">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111</v>
      </c>
      <c r="BR124" s="1028"/>
      <c r="BS124" s="1028"/>
      <c r="BT124" s="1028"/>
      <c r="BU124" s="1028"/>
      <c r="BV124" s="1028" t="s">
        <v>111</v>
      </c>
      <c r="BW124" s="1028"/>
      <c r="BX124" s="1028"/>
      <c r="BY124" s="1028"/>
      <c r="BZ124" s="1028"/>
      <c r="CA124" s="1028" t="s">
        <v>111</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22450</v>
      </c>
      <c r="AB128" s="1048"/>
      <c r="AC128" s="1048"/>
      <c r="AD128" s="1048"/>
      <c r="AE128" s="1049"/>
      <c r="AF128" s="1050">
        <v>24545</v>
      </c>
      <c r="AG128" s="1048"/>
      <c r="AH128" s="1048"/>
      <c r="AI128" s="1048"/>
      <c r="AJ128" s="1049"/>
      <c r="AK128" s="1050">
        <v>27932</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v>1941</v>
      </c>
      <c r="DH128" s="1040"/>
      <c r="DI128" s="1040"/>
      <c r="DJ128" s="1040"/>
      <c r="DK128" s="1040"/>
      <c r="DL128" s="1040" t="s">
        <v>111</v>
      </c>
      <c r="DM128" s="1040"/>
      <c r="DN128" s="1040"/>
      <c r="DO128" s="1040"/>
      <c r="DP128" s="1040"/>
      <c r="DQ128" s="1040">
        <v>851</v>
      </c>
      <c r="DR128" s="1040"/>
      <c r="DS128" s="1040"/>
      <c r="DT128" s="1040"/>
      <c r="DU128" s="1040"/>
      <c r="DV128" s="1041">
        <v>0</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4138883</v>
      </c>
      <c r="AB129" s="959"/>
      <c r="AC129" s="959"/>
      <c r="AD129" s="959"/>
      <c r="AE129" s="960"/>
      <c r="AF129" s="961">
        <v>4245374</v>
      </c>
      <c r="AG129" s="959"/>
      <c r="AH129" s="959"/>
      <c r="AI129" s="959"/>
      <c r="AJ129" s="960"/>
      <c r="AK129" s="961">
        <v>4107979</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558246</v>
      </c>
      <c r="AB130" s="959"/>
      <c r="AC130" s="959"/>
      <c r="AD130" s="959"/>
      <c r="AE130" s="960"/>
      <c r="AF130" s="961">
        <v>546899</v>
      </c>
      <c r="AG130" s="959"/>
      <c r="AH130" s="959"/>
      <c r="AI130" s="959"/>
      <c r="AJ130" s="960"/>
      <c r="AK130" s="961">
        <v>537095</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11.9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3580637</v>
      </c>
      <c r="AB131" s="984"/>
      <c r="AC131" s="984"/>
      <c r="AD131" s="984"/>
      <c r="AE131" s="985"/>
      <c r="AF131" s="983">
        <v>3698475</v>
      </c>
      <c r="AG131" s="984"/>
      <c r="AH131" s="984"/>
      <c r="AI131" s="984"/>
      <c r="AJ131" s="985"/>
      <c r="AK131" s="983">
        <v>3570884</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t="s">
        <v>111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12.32400827</v>
      </c>
      <c r="AB132" s="1100"/>
      <c r="AC132" s="1100"/>
      <c r="AD132" s="1100"/>
      <c r="AE132" s="1101"/>
      <c r="AF132" s="1102">
        <v>13.022529560000001</v>
      </c>
      <c r="AG132" s="1100"/>
      <c r="AH132" s="1100"/>
      <c r="AI132" s="1100"/>
      <c r="AJ132" s="1101"/>
      <c r="AK132" s="1102">
        <v>10.649295800000001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14.7</v>
      </c>
      <c r="AB133" s="1083"/>
      <c r="AC133" s="1083"/>
      <c r="AD133" s="1083"/>
      <c r="AE133" s="1084"/>
      <c r="AF133" s="1082">
        <v>13.6</v>
      </c>
      <c r="AG133" s="1083"/>
      <c r="AH133" s="1083"/>
      <c r="AI133" s="1083"/>
      <c r="AJ133" s="1084"/>
      <c r="AK133" s="1082">
        <v>11.9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1" zoomScaleNormal="85" zoomScaleSheetLayoutView="100" workbookViewId="0">
      <selection activeCell="BN4" sqref="BN4:BU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election activeCell="BN4" sqref="BN4:BU4"/>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election activeCell="BN4" sqref="BN4:BU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0" t="s">
        <v>472</v>
      </c>
      <c r="L7" s="256"/>
      <c r="M7" s="257" t="s">
        <v>473</v>
      </c>
      <c r="N7" s="258"/>
    </row>
    <row r="8" spans="1:16" x14ac:dyDescent="0.15">
      <c r="A8" s="250"/>
      <c r="B8" s="246"/>
      <c r="C8" s="246"/>
      <c r="D8" s="246"/>
      <c r="E8" s="246"/>
      <c r="F8" s="246"/>
      <c r="G8" s="259"/>
      <c r="H8" s="260"/>
      <c r="I8" s="260"/>
      <c r="J8" s="261"/>
      <c r="K8" s="1121"/>
      <c r="L8" s="262" t="s">
        <v>474</v>
      </c>
      <c r="M8" s="263" t="s">
        <v>475</v>
      </c>
      <c r="N8" s="264" t="s">
        <v>476</v>
      </c>
    </row>
    <row r="9" spans="1:16" x14ac:dyDescent="0.15">
      <c r="A9" s="250"/>
      <c r="B9" s="246"/>
      <c r="C9" s="246"/>
      <c r="D9" s="246"/>
      <c r="E9" s="246"/>
      <c r="F9" s="246"/>
      <c r="G9" s="1122" t="s">
        <v>477</v>
      </c>
      <c r="H9" s="1123"/>
      <c r="I9" s="1123"/>
      <c r="J9" s="1124"/>
      <c r="K9" s="265">
        <v>1449705</v>
      </c>
      <c r="L9" s="266">
        <v>116125</v>
      </c>
      <c r="M9" s="267">
        <v>85150</v>
      </c>
      <c r="N9" s="268">
        <v>36.4</v>
      </c>
    </row>
    <row r="10" spans="1:16" x14ac:dyDescent="0.15">
      <c r="A10" s="250"/>
      <c r="B10" s="246"/>
      <c r="C10" s="246"/>
      <c r="D10" s="246"/>
      <c r="E10" s="246"/>
      <c r="F10" s="246"/>
      <c r="G10" s="1122" t="s">
        <v>478</v>
      </c>
      <c r="H10" s="1123"/>
      <c r="I10" s="1123"/>
      <c r="J10" s="1124"/>
      <c r="K10" s="269">
        <v>104575</v>
      </c>
      <c r="L10" s="270">
        <v>8377</v>
      </c>
      <c r="M10" s="271">
        <v>9032</v>
      </c>
      <c r="N10" s="272">
        <v>-7.3</v>
      </c>
    </row>
    <row r="11" spans="1:16" ht="13.5" customHeight="1" x14ac:dyDescent="0.15">
      <c r="A11" s="250"/>
      <c r="B11" s="246"/>
      <c r="C11" s="246"/>
      <c r="D11" s="246"/>
      <c r="E11" s="246"/>
      <c r="F11" s="246"/>
      <c r="G11" s="1122" t="s">
        <v>479</v>
      </c>
      <c r="H11" s="1123"/>
      <c r="I11" s="1123"/>
      <c r="J11" s="1124"/>
      <c r="K11" s="269">
        <v>186744</v>
      </c>
      <c r="L11" s="270">
        <v>14959</v>
      </c>
      <c r="M11" s="271">
        <v>13711</v>
      </c>
      <c r="N11" s="272">
        <v>9.1</v>
      </c>
    </row>
    <row r="12" spans="1:16" ht="13.5" customHeight="1" x14ac:dyDescent="0.15">
      <c r="A12" s="250"/>
      <c r="B12" s="246"/>
      <c r="C12" s="246"/>
      <c r="D12" s="246"/>
      <c r="E12" s="246"/>
      <c r="F12" s="246"/>
      <c r="G12" s="1122" t="s">
        <v>480</v>
      </c>
      <c r="H12" s="1123"/>
      <c r="I12" s="1123"/>
      <c r="J12" s="1124"/>
      <c r="K12" s="269">
        <v>718</v>
      </c>
      <c r="L12" s="270">
        <v>58</v>
      </c>
      <c r="M12" s="271">
        <v>641</v>
      </c>
      <c r="N12" s="272">
        <v>-91</v>
      </c>
    </row>
    <row r="13" spans="1:16" ht="13.5" customHeight="1" x14ac:dyDescent="0.15">
      <c r="A13" s="250"/>
      <c r="B13" s="246"/>
      <c r="C13" s="246"/>
      <c r="D13" s="246"/>
      <c r="E13" s="246"/>
      <c r="F13" s="246"/>
      <c r="G13" s="1122" t="s">
        <v>481</v>
      </c>
      <c r="H13" s="1123"/>
      <c r="I13" s="1123"/>
      <c r="J13" s="1124"/>
      <c r="K13" s="269" t="s">
        <v>482</v>
      </c>
      <c r="L13" s="270" t="s">
        <v>482</v>
      </c>
      <c r="M13" s="271" t="s">
        <v>482</v>
      </c>
      <c r="N13" s="272" t="s">
        <v>482</v>
      </c>
    </row>
    <row r="14" spans="1:16" ht="13.5" customHeight="1" x14ac:dyDescent="0.15">
      <c r="A14" s="250"/>
      <c r="B14" s="246"/>
      <c r="C14" s="246"/>
      <c r="D14" s="246"/>
      <c r="E14" s="246"/>
      <c r="F14" s="246"/>
      <c r="G14" s="1122" t="s">
        <v>483</v>
      </c>
      <c r="H14" s="1123"/>
      <c r="I14" s="1123"/>
      <c r="J14" s="1124"/>
      <c r="K14" s="269">
        <v>44241</v>
      </c>
      <c r="L14" s="270">
        <v>3544</v>
      </c>
      <c r="M14" s="271">
        <v>4184</v>
      </c>
      <c r="N14" s="272">
        <v>-15.3</v>
      </c>
    </row>
    <row r="15" spans="1:16" ht="13.5" customHeight="1" x14ac:dyDescent="0.15">
      <c r="A15" s="250"/>
      <c r="B15" s="246"/>
      <c r="C15" s="246"/>
      <c r="D15" s="246"/>
      <c r="E15" s="246"/>
      <c r="F15" s="246"/>
      <c r="G15" s="1122" t="s">
        <v>484</v>
      </c>
      <c r="H15" s="1123"/>
      <c r="I15" s="1123"/>
      <c r="J15" s="1124"/>
      <c r="K15" s="269">
        <v>103741</v>
      </c>
      <c r="L15" s="270">
        <v>8310</v>
      </c>
      <c r="M15" s="271">
        <v>2000</v>
      </c>
      <c r="N15" s="272">
        <v>315.5</v>
      </c>
    </row>
    <row r="16" spans="1:16" x14ac:dyDescent="0.15">
      <c r="A16" s="250"/>
      <c r="B16" s="246"/>
      <c r="C16" s="246"/>
      <c r="D16" s="246"/>
      <c r="E16" s="246"/>
      <c r="F16" s="246"/>
      <c r="G16" s="1125" t="s">
        <v>485</v>
      </c>
      <c r="H16" s="1126"/>
      <c r="I16" s="1126"/>
      <c r="J16" s="1127"/>
      <c r="K16" s="270">
        <v>-134218</v>
      </c>
      <c r="L16" s="270">
        <v>-10751</v>
      </c>
      <c r="M16" s="271">
        <v>-8546</v>
      </c>
      <c r="N16" s="272">
        <v>25.8</v>
      </c>
    </row>
    <row r="17" spans="1:16" x14ac:dyDescent="0.15">
      <c r="A17" s="250"/>
      <c r="B17" s="246"/>
      <c r="C17" s="246"/>
      <c r="D17" s="246"/>
      <c r="E17" s="246"/>
      <c r="F17" s="246"/>
      <c r="G17" s="1125" t="s">
        <v>169</v>
      </c>
      <c r="H17" s="1126"/>
      <c r="I17" s="1126"/>
      <c r="J17" s="1127"/>
      <c r="K17" s="270">
        <v>1755506</v>
      </c>
      <c r="L17" s="270">
        <v>140620</v>
      </c>
      <c r="M17" s="271">
        <v>106172</v>
      </c>
      <c r="N17" s="272">
        <v>32.4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17" t="s">
        <v>490</v>
      </c>
      <c r="H21" s="1118"/>
      <c r="I21" s="1118"/>
      <c r="J21" s="1119"/>
      <c r="K21" s="282">
        <v>14.5</v>
      </c>
      <c r="L21" s="283">
        <v>10.19</v>
      </c>
      <c r="M21" s="284">
        <v>4.3099999999999996</v>
      </c>
      <c r="N21" s="251"/>
      <c r="O21" s="285"/>
      <c r="P21" s="281"/>
    </row>
    <row r="22" spans="1:16" s="286" customFormat="1" x14ac:dyDescent="0.15">
      <c r="A22" s="281"/>
      <c r="B22" s="251"/>
      <c r="C22" s="251"/>
      <c r="D22" s="251"/>
      <c r="E22" s="251"/>
      <c r="F22" s="251"/>
      <c r="G22" s="1117" t="s">
        <v>491</v>
      </c>
      <c r="H22" s="1118"/>
      <c r="I22" s="1118"/>
      <c r="J22" s="1119"/>
      <c r="K22" s="287">
        <v>94.5</v>
      </c>
      <c r="L22" s="288">
        <v>96.4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0" t="s">
        <v>472</v>
      </c>
      <c r="L30" s="256"/>
      <c r="M30" s="257" t="s">
        <v>473</v>
      </c>
      <c r="N30" s="258"/>
    </row>
    <row r="31" spans="1:16" x14ac:dyDescent="0.15">
      <c r="A31" s="250"/>
      <c r="B31" s="246"/>
      <c r="C31" s="246"/>
      <c r="D31" s="246"/>
      <c r="E31" s="246"/>
      <c r="F31" s="246"/>
      <c r="G31" s="259"/>
      <c r="H31" s="260"/>
      <c r="I31" s="260"/>
      <c r="J31" s="261"/>
      <c r="K31" s="1121"/>
      <c r="L31" s="262" t="s">
        <v>474</v>
      </c>
      <c r="M31" s="263" t="s">
        <v>475</v>
      </c>
      <c r="N31" s="264" t="s">
        <v>476</v>
      </c>
    </row>
    <row r="32" spans="1:16" ht="27" customHeight="1" x14ac:dyDescent="0.15">
      <c r="A32" s="250"/>
      <c r="B32" s="246"/>
      <c r="C32" s="246"/>
      <c r="D32" s="246"/>
      <c r="E32" s="246"/>
      <c r="F32" s="246"/>
      <c r="G32" s="1133" t="s">
        <v>495</v>
      </c>
      <c r="H32" s="1134"/>
      <c r="I32" s="1134"/>
      <c r="J32" s="1135"/>
      <c r="K32" s="296">
        <v>527079</v>
      </c>
      <c r="L32" s="296">
        <v>42220</v>
      </c>
      <c r="M32" s="297">
        <v>58921</v>
      </c>
      <c r="N32" s="298">
        <v>-28.3</v>
      </c>
    </row>
    <row r="33" spans="1:16" ht="13.5" customHeight="1" x14ac:dyDescent="0.15">
      <c r="A33" s="250"/>
      <c r="B33" s="246"/>
      <c r="C33" s="246"/>
      <c r="D33" s="246"/>
      <c r="E33" s="246"/>
      <c r="F33" s="246"/>
      <c r="G33" s="1133" t="s">
        <v>496</v>
      </c>
      <c r="H33" s="1134"/>
      <c r="I33" s="1134"/>
      <c r="J33" s="1135"/>
      <c r="K33" s="296" t="s">
        <v>482</v>
      </c>
      <c r="L33" s="296" t="s">
        <v>482</v>
      </c>
      <c r="M33" s="297" t="s">
        <v>482</v>
      </c>
      <c r="N33" s="298" t="s">
        <v>482</v>
      </c>
    </row>
    <row r="34" spans="1:16" ht="27" customHeight="1" x14ac:dyDescent="0.15">
      <c r="A34" s="250"/>
      <c r="B34" s="246"/>
      <c r="C34" s="246"/>
      <c r="D34" s="246"/>
      <c r="E34" s="246"/>
      <c r="F34" s="246"/>
      <c r="G34" s="1133" t="s">
        <v>497</v>
      </c>
      <c r="H34" s="1134"/>
      <c r="I34" s="1134"/>
      <c r="J34" s="1135"/>
      <c r="K34" s="296" t="s">
        <v>482</v>
      </c>
      <c r="L34" s="296" t="s">
        <v>482</v>
      </c>
      <c r="M34" s="297">
        <v>1</v>
      </c>
      <c r="N34" s="298" t="s">
        <v>482</v>
      </c>
    </row>
    <row r="35" spans="1:16" ht="27" customHeight="1" x14ac:dyDescent="0.15">
      <c r="A35" s="250"/>
      <c r="B35" s="246"/>
      <c r="C35" s="246"/>
      <c r="D35" s="246"/>
      <c r="E35" s="246"/>
      <c r="F35" s="246"/>
      <c r="G35" s="1133" t="s">
        <v>498</v>
      </c>
      <c r="H35" s="1134"/>
      <c r="I35" s="1134"/>
      <c r="J35" s="1135"/>
      <c r="K35" s="296">
        <v>346202</v>
      </c>
      <c r="L35" s="296">
        <v>27732</v>
      </c>
      <c r="M35" s="297">
        <v>21946</v>
      </c>
      <c r="N35" s="298">
        <v>26.4</v>
      </c>
    </row>
    <row r="36" spans="1:16" ht="27" customHeight="1" x14ac:dyDescent="0.15">
      <c r="A36" s="250"/>
      <c r="B36" s="246"/>
      <c r="C36" s="246"/>
      <c r="D36" s="246"/>
      <c r="E36" s="246"/>
      <c r="F36" s="246"/>
      <c r="G36" s="1133" t="s">
        <v>499</v>
      </c>
      <c r="H36" s="1134"/>
      <c r="I36" s="1134"/>
      <c r="J36" s="1135"/>
      <c r="K36" s="296">
        <v>6906</v>
      </c>
      <c r="L36" s="296">
        <v>553</v>
      </c>
      <c r="M36" s="297">
        <v>3467</v>
      </c>
      <c r="N36" s="298">
        <v>-84</v>
      </c>
    </row>
    <row r="37" spans="1:16" ht="13.5" customHeight="1" x14ac:dyDescent="0.15">
      <c r="A37" s="250"/>
      <c r="B37" s="246"/>
      <c r="C37" s="246"/>
      <c r="D37" s="246"/>
      <c r="E37" s="246"/>
      <c r="F37" s="246"/>
      <c r="G37" s="1133" t="s">
        <v>500</v>
      </c>
      <c r="H37" s="1134"/>
      <c r="I37" s="1134"/>
      <c r="J37" s="1135"/>
      <c r="K37" s="296">
        <v>65114</v>
      </c>
      <c r="L37" s="296">
        <v>5216</v>
      </c>
      <c r="M37" s="297">
        <v>1242</v>
      </c>
      <c r="N37" s="298">
        <v>320</v>
      </c>
    </row>
    <row r="38" spans="1:16" ht="27" customHeight="1" x14ac:dyDescent="0.15">
      <c r="A38" s="250"/>
      <c r="B38" s="246"/>
      <c r="C38" s="246"/>
      <c r="D38" s="246"/>
      <c r="E38" s="246"/>
      <c r="F38" s="246"/>
      <c r="G38" s="1136" t="s">
        <v>501</v>
      </c>
      <c r="H38" s="1137"/>
      <c r="I38" s="1137"/>
      <c r="J38" s="1138"/>
      <c r="K38" s="299" t="s">
        <v>482</v>
      </c>
      <c r="L38" s="299" t="s">
        <v>482</v>
      </c>
      <c r="M38" s="300">
        <v>1</v>
      </c>
      <c r="N38" s="301" t="s">
        <v>482</v>
      </c>
      <c r="O38" s="295"/>
    </row>
    <row r="39" spans="1:16" x14ac:dyDescent="0.15">
      <c r="A39" s="250"/>
      <c r="B39" s="246"/>
      <c r="C39" s="246"/>
      <c r="D39" s="246"/>
      <c r="E39" s="246"/>
      <c r="F39" s="246"/>
      <c r="G39" s="1136" t="s">
        <v>502</v>
      </c>
      <c r="H39" s="1137"/>
      <c r="I39" s="1137"/>
      <c r="J39" s="1138"/>
      <c r="K39" s="302">
        <v>-27932</v>
      </c>
      <c r="L39" s="302">
        <v>-2237</v>
      </c>
      <c r="M39" s="303">
        <v>-1780</v>
      </c>
      <c r="N39" s="304">
        <v>25.7</v>
      </c>
      <c r="O39" s="295"/>
    </row>
    <row r="40" spans="1:16" ht="27" customHeight="1" x14ac:dyDescent="0.15">
      <c r="A40" s="250"/>
      <c r="B40" s="246"/>
      <c r="C40" s="246"/>
      <c r="D40" s="246"/>
      <c r="E40" s="246"/>
      <c r="F40" s="246"/>
      <c r="G40" s="1133" t="s">
        <v>503</v>
      </c>
      <c r="H40" s="1134"/>
      <c r="I40" s="1134"/>
      <c r="J40" s="1135"/>
      <c r="K40" s="302">
        <v>-537095</v>
      </c>
      <c r="L40" s="302">
        <v>-43023</v>
      </c>
      <c r="M40" s="303">
        <v>-57269</v>
      </c>
      <c r="N40" s="304">
        <v>-24.9</v>
      </c>
      <c r="O40" s="295"/>
    </row>
    <row r="41" spans="1:16" x14ac:dyDescent="0.15">
      <c r="A41" s="250"/>
      <c r="B41" s="246"/>
      <c r="C41" s="246"/>
      <c r="D41" s="246"/>
      <c r="E41" s="246"/>
      <c r="F41" s="246"/>
      <c r="G41" s="1139" t="s">
        <v>280</v>
      </c>
      <c r="H41" s="1140"/>
      <c r="I41" s="1140"/>
      <c r="J41" s="1141"/>
      <c r="K41" s="296">
        <v>380274</v>
      </c>
      <c r="L41" s="302">
        <v>30461</v>
      </c>
      <c r="M41" s="303">
        <v>26530</v>
      </c>
      <c r="N41" s="304">
        <v>14.8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28" t="s">
        <v>472</v>
      </c>
      <c r="J49" s="1130" t="s">
        <v>507</v>
      </c>
      <c r="K49" s="1131"/>
      <c r="L49" s="1131"/>
      <c r="M49" s="1131"/>
      <c r="N49" s="1132"/>
    </row>
    <row r="50" spans="1:14" x14ac:dyDescent="0.15">
      <c r="A50" s="250"/>
      <c r="B50" s="246"/>
      <c r="C50" s="246"/>
      <c r="D50" s="246"/>
      <c r="E50" s="246"/>
      <c r="F50" s="246"/>
      <c r="G50" s="314"/>
      <c r="H50" s="315"/>
      <c r="I50" s="1129"/>
      <c r="J50" s="316" t="s">
        <v>508</v>
      </c>
      <c r="K50" s="317" t="s">
        <v>509</v>
      </c>
      <c r="L50" s="318" t="s">
        <v>510</v>
      </c>
      <c r="M50" s="319" t="s">
        <v>511</v>
      </c>
      <c r="N50" s="320" t="s">
        <v>512</v>
      </c>
    </row>
    <row r="51" spans="1:14" x14ac:dyDescent="0.15">
      <c r="A51" s="250"/>
      <c r="B51" s="246"/>
      <c r="C51" s="246"/>
      <c r="D51" s="246"/>
      <c r="E51" s="246"/>
      <c r="F51" s="246"/>
      <c r="G51" s="312" t="s">
        <v>513</v>
      </c>
      <c r="H51" s="313"/>
      <c r="I51" s="321">
        <v>5693853</v>
      </c>
      <c r="J51" s="322">
        <v>418512</v>
      </c>
      <c r="K51" s="323">
        <v>173</v>
      </c>
      <c r="L51" s="324">
        <v>69806</v>
      </c>
      <c r="M51" s="325">
        <v>13.4</v>
      </c>
      <c r="N51" s="326">
        <v>159.6</v>
      </c>
    </row>
    <row r="52" spans="1:14" x14ac:dyDescent="0.15">
      <c r="A52" s="250"/>
      <c r="B52" s="246"/>
      <c r="C52" s="246"/>
      <c r="D52" s="246"/>
      <c r="E52" s="246"/>
      <c r="F52" s="246"/>
      <c r="G52" s="327"/>
      <c r="H52" s="328" t="s">
        <v>514</v>
      </c>
      <c r="I52" s="329">
        <v>1332510</v>
      </c>
      <c r="J52" s="330">
        <v>97943</v>
      </c>
      <c r="K52" s="331">
        <v>712.9</v>
      </c>
      <c r="L52" s="332">
        <v>32823</v>
      </c>
      <c r="M52" s="333">
        <v>1</v>
      </c>
      <c r="N52" s="334">
        <v>711.9</v>
      </c>
    </row>
    <row r="53" spans="1:14" x14ac:dyDescent="0.15">
      <c r="A53" s="250"/>
      <c r="B53" s="246"/>
      <c r="C53" s="246"/>
      <c r="D53" s="246"/>
      <c r="E53" s="246"/>
      <c r="F53" s="246"/>
      <c r="G53" s="312" t="s">
        <v>515</v>
      </c>
      <c r="H53" s="313"/>
      <c r="I53" s="321">
        <v>18503633</v>
      </c>
      <c r="J53" s="322">
        <v>1398189</v>
      </c>
      <c r="K53" s="323">
        <v>234.1</v>
      </c>
      <c r="L53" s="324">
        <v>74444</v>
      </c>
      <c r="M53" s="325">
        <v>6.6</v>
      </c>
      <c r="N53" s="326">
        <v>227.5</v>
      </c>
    </row>
    <row r="54" spans="1:14" x14ac:dyDescent="0.15">
      <c r="A54" s="250"/>
      <c r="B54" s="246"/>
      <c r="C54" s="246"/>
      <c r="D54" s="246"/>
      <c r="E54" s="246"/>
      <c r="F54" s="246"/>
      <c r="G54" s="327"/>
      <c r="H54" s="328" t="s">
        <v>514</v>
      </c>
      <c r="I54" s="329">
        <v>1301743</v>
      </c>
      <c r="J54" s="330">
        <v>98364</v>
      </c>
      <c r="K54" s="331">
        <v>0.4</v>
      </c>
      <c r="L54" s="332">
        <v>34175</v>
      </c>
      <c r="M54" s="333">
        <v>4.0999999999999996</v>
      </c>
      <c r="N54" s="334">
        <v>-3.7</v>
      </c>
    </row>
    <row r="55" spans="1:14" x14ac:dyDescent="0.15">
      <c r="A55" s="250"/>
      <c r="B55" s="246"/>
      <c r="C55" s="246"/>
      <c r="D55" s="246"/>
      <c r="E55" s="246"/>
      <c r="F55" s="246"/>
      <c r="G55" s="312" t="s">
        <v>516</v>
      </c>
      <c r="H55" s="313"/>
      <c r="I55" s="321">
        <v>9848990</v>
      </c>
      <c r="J55" s="322">
        <v>768672</v>
      </c>
      <c r="K55" s="323">
        <v>-45</v>
      </c>
      <c r="L55" s="324">
        <v>85205</v>
      </c>
      <c r="M55" s="325">
        <v>14.5</v>
      </c>
      <c r="N55" s="326">
        <v>-59.5</v>
      </c>
    </row>
    <row r="56" spans="1:14" x14ac:dyDescent="0.15">
      <c r="A56" s="250"/>
      <c r="B56" s="246"/>
      <c r="C56" s="246"/>
      <c r="D56" s="246"/>
      <c r="E56" s="246"/>
      <c r="F56" s="246"/>
      <c r="G56" s="327"/>
      <c r="H56" s="328" t="s">
        <v>514</v>
      </c>
      <c r="I56" s="329">
        <v>1480095</v>
      </c>
      <c r="J56" s="330">
        <v>115515</v>
      </c>
      <c r="K56" s="331">
        <v>17.399999999999999</v>
      </c>
      <c r="L56" s="332">
        <v>38847</v>
      </c>
      <c r="M56" s="333">
        <v>13.7</v>
      </c>
      <c r="N56" s="334">
        <v>3.7</v>
      </c>
    </row>
    <row r="57" spans="1:14" x14ac:dyDescent="0.15">
      <c r="A57" s="250"/>
      <c r="B57" s="246"/>
      <c r="C57" s="246"/>
      <c r="D57" s="246"/>
      <c r="E57" s="246"/>
      <c r="F57" s="246"/>
      <c r="G57" s="312" t="s">
        <v>517</v>
      </c>
      <c r="H57" s="313"/>
      <c r="I57" s="321">
        <v>13496834</v>
      </c>
      <c r="J57" s="322">
        <v>1070413</v>
      </c>
      <c r="K57" s="323">
        <v>39.299999999999997</v>
      </c>
      <c r="L57" s="324">
        <v>106092</v>
      </c>
      <c r="M57" s="325">
        <v>24.5</v>
      </c>
      <c r="N57" s="326">
        <v>14.8</v>
      </c>
    </row>
    <row r="58" spans="1:14" x14ac:dyDescent="0.15">
      <c r="A58" s="250"/>
      <c r="B58" s="246"/>
      <c r="C58" s="246"/>
      <c r="D58" s="246"/>
      <c r="E58" s="246"/>
      <c r="F58" s="246"/>
      <c r="G58" s="327"/>
      <c r="H58" s="328" t="s">
        <v>514</v>
      </c>
      <c r="I58" s="329">
        <v>1613822</v>
      </c>
      <c r="J58" s="330">
        <v>127990</v>
      </c>
      <c r="K58" s="331">
        <v>10.8</v>
      </c>
      <c r="L58" s="332">
        <v>44299</v>
      </c>
      <c r="M58" s="333">
        <v>14</v>
      </c>
      <c r="N58" s="334">
        <v>-3.2</v>
      </c>
    </row>
    <row r="59" spans="1:14" x14ac:dyDescent="0.15">
      <c r="A59" s="250"/>
      <c r="B59" s="246"/>
      <c r="C59" s="246"/>
      <c r="D59" s="246"/>
      <c r="E59" s="246"/>
      <c r="F59" s="246"/>
      <c r="G59" s="312" t="s">
        <v>518</v>
      </c>
      <c r="H59" s="313"/>
      <c r="I59" s="321">
        <v>15872589</v>
      </c>
      <c r="J59" s="322">
        <v>1271435</v>
      </c>
      <c r="K59" s="323">
        <v>18.8</v>
      </c>
      <c r="L59" s="324">
        <v>78903</v>
      </c>
      <c r="M59" s="325">
        <v>-25.6</v>
      </c>
      <c r="N59" s="326">
        <v>44.4</v>
      </c>
    </row>
    <row r="60" spans="1:14" x14ac:dyDescent="0.15">
      <c r="A60" s="250"/>
      <c r="B60" s="246"/>
      <c r="C60" s="246"/>
      <c r="D60" s="246"/>
      <c r="E60" s="246"/>
      <c r="F60" s="246"/>
      <c r="G60" s="327"/>
      <c r="H60" s="328" t="s">
        <v>514</v>
      </c>
      <c r="I60" s="335">
        <v>518913</v>
      </c>
      <c r="J60" s="330">
        <v>41566</v>
      </c>
      <c r="K60" s="331">
        <v>-67.5</v>
      </c>
      <c r="L60" s="332">
        <v>49201</v>
      </c>
      <c r="M60" s="333">
        <v>11.1</v>
      </c>
      <c r="N60" s="334">
        <v>-78.599999999999994</v>
      </c>
    </row>
    <row r="61" spans="1:14" x14ac:dyDescent="0.15">
      <c r="A61" s="250"/>
      <c r="B61" s="246"/>
      <c r="C61" s="246"/>
      <c r="D61" s="246"/>
      <c r="E61" s="246"/>
      <c r="F61" s="246"/>
      <c r="G61" s="312" t="s">
        <v>519</v>
      </c>
      <c r="H61" s="336"/>
      <c r="I61" s="337">
        <v>12683180</v>
      </c>
      <c r="J61" s="338">
        <v>985444</v>
      </c>
      <c r="K61" s="339">
        <v>84</v>
      </c>
      <c r="L61" s="340">
        <v>82890</v>
      </c>
      <c r="M61" s="341">
        <v>6.7</v>
      </c>
      <c r="N61" s="326">
        <v>77.3</v>
      </c>
    </row>
    <row r="62" spans="1:14" x14ac:dyDescent="0.15">
      <c r="A62" s="250"/>
      <c r="B62" s="246"/>
      <c r="C62" s="246"/>
      <c r="D62" s="246"/>
      <c r="E62" s="246"/>
      <c r="F62" s="246"/>
      <c r="G62" s="327"/>
      <c r="H62" s="328" t="s">
        <v>514</v>
      </c>
      <c r="I62" s="329">
        <v>1249417</v>
      </c>
      <c r="J62" s="330">
        <v>96276</v>
      </c>
      <c r="K62" s="331">
        <v>134.80000000000001</v>
      </c>
      <c r="L62" s="332">
        <v>39869</v>
      </c>
      <c r="M62" s="333">
        <v>8.8000000000000007</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BN4" sqref="BN4:BU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Normal="100" zoomScaleSheetLayoutView="55" workbookViewId="0">
      <selection activeCell="BN4" sqref="BN4:BU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6" zoomScale="75" zoomScaleNormal="75" zoomScaleSheetLayoutView="100" workbookViewId="0">
      <selection activeCell="BN4" sqref="BN4:BU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66.319999999999993</v>
      </c>
      <c r="G47" s="12">
        <v>129.06</v>
      </c>
      <c r="H47" s="12">
        <v>171.02</v>
      </c>
      <c r="I47" s="12">
        <v>162.79</v>
      </c>
      <c r="J47" s="13">
        <v>170.7</v>
      </c>
    </row>
    <row r="48" spans="2:10" ht="57.75" customHeight="1" x14ac:dyDescent="0.15">
      <c r="B48" s="14"/>
      <c r="C48" s="1144" t="s">
        <v>4</v>
      </c>
      <c r="D48" s="1144"/>
      <c r="E48" s="1145"/>
      <c r="F48" s="15">
        <v>90.71</v>
      </c>
      <c r="G48" s="16">
        <v>53.65</v>
      </c>
      <c r="H48" s="16">
        <v>113.38</v>
      </c>
      <c r="I48" s="16">
        <v>34.43</v>
      </c>
      <c r="J48" s="17">
        <v>64.3</v>
      </c>
    </row>
    <row r="49" spans="2:10" ht="57.75" customHeight="1" thickBot="1" x14ac:dyDescent="0.2">
      <c r="B49" s="18"/>
      <c r="C49" s="1146" t="s">
        <v>5</v>
      </c>
      <c r="D49" s="1146"/>
      <c r="E49" s="1147"/>
      <c r="F49" s="19">
        <v>61.73</v>
      </c>
      <c r="G49" s="20" t="s">
        <v>526</v>
      </c>
      <c r="H49" s="20">
        <v>69.209999999999994</v>
      </c>
      <c r="I49" s="20" t="s">
        <v>527</v>
      </c>
      <c r="J49" s="21">
        <v>11.72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2018-03-02T00:50:30Z</cp:lastPrinted>
  <dcterms:created xsi:type="dcterms:W3CDTF">2018-01-24T03:43:01Z</dcterms:created>
  <dcterms:modified xsi:type="dcterms:W3CDTF">2018-03-09T07:26:20Z</dcterms:modified>
  <cp:category/>
</cp:coreProperties>
</file>