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filesv\03_企画財政課\【財政班】\山元広報原稿（予算・決算）\HPアップ用\"/>
    </mc:Choice>
  </mc:AlternateContent>
  <bookViews>
    <workbookView xWindow="0" yWindow="0" windowWidth="2049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AM34" i="10" l="1"/>
  <c r="AM35" i="10" s="1"/>
  <c r="BW34" i="10"/>
  <c r="BW35" i="10" s="1"/>
  <c r="BW36" i="10" s="1"/>
  <c r="BW37" i="10" s="1"/>
  <c r="BW38" i="10" s="1"/>
  <c r="BW39" i="10" s="1"/>
  <c r="BW40"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<sst xmlns="http://schemas.openxmlformats.org/spreadsheetml/2006/main" count="1052" uniqueCount="574">
  <si>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</si>
  <si>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</si>
  <si>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</si>
  <si>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</si>
  <si>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</si>
  <si>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</si>
  <si>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</si>
  <si>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</si>
  <si>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</si>
  <si>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</si>
  <si>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</si>
  <si>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</si>
  <si>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</si>
  <si>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</si>
  <si>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</si>
  <si>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</si>
  <si>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</si>
  <si>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</si>
  <si>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</si>
  <si>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</si>
  <si>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</si>
  <si>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</si>
  <si>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</si>
  <si>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</si>
  <si>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</si>
  <si>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</si>
  <si>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</si>
  <si>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</si>
  <si>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</si>
  <si>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</si>
  <si>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</si>
  <si>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</si>
  <si>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</si>
  <si>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</si>
  <si>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</si>
  <si>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</si>
  <si>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</si>
  <si>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</si>
  <si>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</si>
  <si>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</si>
  <si>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</si>
  <si>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</si>
  <si>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</si>
  <si>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</si>
  <si>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</si>
  <si>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</si>
  <si>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</si>
  <si>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</si>
  <si>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</si>
  <si>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</si>
  <si>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</si>
  <si>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</si>
  <si>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</si>
  <si>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</si>
  <si>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</si>
  <si>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</si>
  <si>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</si>
  <si>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</si>
  <si>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</si>
  <si>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</si>
  <si>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</si>
  <si>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</si>
  <si>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</si>
  <si>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</si>
  <si>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</si>
  <si>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</si>
  <si>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</si>
  <si>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</si>
  <si>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</si>
  <si>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</si>
  <si>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</si>
  <si>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</si>
  <si>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</si>
  <si>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</si>
  <si>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</si>
  <si>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</si>
  <si>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宮城県</t>
    <phoneticPr fontId="6"/>
  </si>
  <si>
    <t>市町村類型</t>
    <phoneticPr fontId="6"/>
  </si>
  <si>
    <t>Ⅲ－１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</si>
  <si>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</si>
  <si>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</si>
  <si>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</si>
  <si>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</si>
  <si>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</si>
  <si>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</si>
  <si>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</si>
  <si>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</si>
  <si>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</si>
  <si>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</si>
  <si>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</si>
  <si>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</si>
  <si>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山元町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</si>
  <si>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</si>
  <si>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</si>
  <si>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</si>
  <si>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</si>
  <si>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</si>
  <si>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</si>
  <si>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</si>
  <si>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</si>
  <si>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</si>
  <si>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</si>
  <si>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</si>
  <si>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</si>
  <si>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</si>
  <si>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</si>
  <si>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</si>
  <si>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</si>
  <si>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</si>
  <si>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</si>
  <si>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</si>
  <si>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</si>
  <si>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</si>
  <si>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</si>
  <si>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</si>
  <si>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</si>
  <si>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-26.3</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</si>
  <si>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</si>
  <si>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</si>
  <si>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</si>
  <si>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</si>
  <si>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</si>
  <si>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</si>
  <si>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</si>
  <si>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</si>
  <si>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</si>
  <si>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</si>
  <si>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</si>
  <si>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</si>
  <si>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</si>
  <si>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</si>
  <si>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</si>
  <si>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</si>
  <si>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</si>
  <si>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</si>
  <si>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</si>
  <si>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</si>
  <si>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</si>
  <si>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</si>
  <si>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</si>
  <si>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</si>
  <si>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</si>
  <si>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</si>
  <si>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</si>
  <si>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21"/>
  </si>
  <si>
    <t>うち日本人(％)</t>
    <phoneticPr fontId="6"/>
  </si>
  <si>
    <t>-0.5</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</si>
  <si>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</si>
  <si>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</si>
  <si>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</si>
  <si>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</si>
  <si>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</si>
  <si>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</si>
  <si>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</si>
  <si>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</si>
  <si>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</si>
  <si>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</si>
  <si>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</si>
  <si>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</si>
  <si>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</si>
  <si>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</si>
  <si>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</si>
  <si>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</si>
  <si>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</si>
  <si>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</si>
  <si>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</si>
  <si>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</si>
  <si>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</si>
  <si>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</si>
  <si>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</si>
  <si>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</si>
  <si>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</si>
  <si>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</si>
  <si>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</si>
  <si>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</si>
  <si>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</si>
  <si>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</si>
  <si>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</si>
  <si>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</si>
  <si>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</si>
  <si>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</si>
  <si>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</si>
  <si>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</si>
  <si>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</si>
  <si>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</si>
  <si>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</si>
  <si>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</si>
  <si>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</si>
  <si>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</si>
  <si>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</si>
  <si>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</si>
  <si>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</si>
  <si>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</si>
  <si>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</si>
  <si>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</si>
  <si>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</si>
  <si>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</si>
  <si>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</si>
  <si>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</si>
  <si>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</si>
  <si>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</si>
  <si>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</si>
  <si>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</si>
  <si>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</si>
  <si>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</si>
  <si>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</si>
  <si>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宮城県山元町</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</si>
  <si>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</si>
  <si>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</si>
  <si>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</si>
  <si>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</si>
  <si>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</si>
  <si>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</si>
  <si>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</si>
  <si>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</si>
  <si>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</si>
  <si>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</si>
  <si>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</si>
  <si>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</si>
  <si>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</si>
  <si>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</si>
  <si>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</si>
  <si>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</si>
  <si>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</si>
  <si>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</si>
  <si>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</si>
  <si>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</si>
  <si>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</si>
  <si>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</si>
  <si>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</si>
  <si>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</si>
  <si>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</si>
  <si>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</si>
  <si>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</si>
  <si>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</si>
  <si>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</si>
  <si>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</si>
  <si>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</si>
  <si>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</si>
  <si>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</si>
  <si>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</si>
  <si>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</si>
  <si>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</si>
  <si>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</si>
  <si>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</si>
  <si>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</si>
  <si>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</si>
  <si>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</si>
  <si>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</si>
  <si>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</si>
  <si>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</si>
  <si>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</si>
  <si>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</si>
  <si>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</si>
  <si>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</si>
  <si>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</si>
  <si>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</si>
  <si>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</si>
  <si>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</si>
  <si>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</si>
  <si>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</si>
  <si>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</si>
  <si>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</si>
  <si>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</si>
  <si>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</si>
  <si>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</si>
  <si>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</si>
  <si>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</si>
  <si>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</si>
  <si>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</si>
  <si>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</si>
  <si>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</si>
  <si>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</si>
  <si>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</si>
  <si>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</si>
  <si>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</si>
  <si>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</si>
  <si>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</si>
  <si>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</si>
  <si>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</si>
  <si>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</si>
  <si>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</si>
  <si>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</si>
  <si>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</si>
  <si>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</si>
  <si>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</si>
  <si>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</si>
  <si>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</si>
  <si>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</si>
  <si>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</si>
  <si>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</si>
  <si>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</si>
  <si>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</si>
  <si>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</si>
  <si>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</si>
  <si>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</si>
  <si>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</si>
  <si>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</si>
  <si>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</si>
  <si>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</si>
  <si>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</si>
  <si>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</si>
  <si>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</si>
  <si>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</si>
  <si>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</si>
  <si>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</si>
  <si>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</si>
  <si>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</si>
  <si>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</si>
  <si>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</si>
  <si>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</si>
  <si>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</si>
  <si>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</si>
  <si>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</si>
  <si>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</si>
  <si>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</si>
  <si>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</si>
  <si>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</si>
  <si>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</si>
  <si>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</si>
  <si>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</si>
  <si>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</si>
  <si>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</si>
  <si>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</si>
  <si>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</si>
  <si>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</si>
  <si>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</si>
  <si>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</si>
  <si>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</si>
  <si>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</si>
  <si>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</si>
  <si>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</si>
  <si>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</si>
  <si>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</si>
  <si>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</si>
  <si>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</si>
  <si>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</si>
  <si>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</si>
  <si>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</si>
  <si>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</si>
  <si>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</si>
  <si>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</si>
  <si>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</si>
  <si>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</si>
  <si>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</si>
  <si>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</si>
  <si>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</si>
  <si>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</si>
  <si>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</si>
  <si>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</si>
  <si>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</si>
  <si>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</si>
  <si>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</si>
  <si>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</si>
  <si>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</si>
  <si>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</si>
  <si>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宮城県山元町</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</si>
  <si>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</si>
  <si>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</si>
  <si>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</si>
  <si>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</si>
  <si>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</si>
  <si>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</si>
  <si>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</si>
  <si>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</si>
  <si>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</si>
  <si>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</si>
  <si>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</si>
  <si>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</si>
  <si>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</si>
  <si>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</si>
  <si>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</si>
  <si>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</si>
  <si>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</si>
  <si>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</si>
  <si>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</si>
  <si>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</si>
  <si>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</si>
  <si>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</si>
  <si>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</si>
  <si>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</si>
  <si>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</si>
  <si>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</si>
  <si>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</si>
  <si>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</si>
  <si>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</si>
  <si>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</si>
  <si>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</si>
  <si>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</si>
  <si>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</si>
  <si>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</si>
  <si>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</si>
  <si>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後期高齢者医療特別会計</t>
    <phoneticPr fontId="6"/>
  </si>
  <si>
    <t>水道事業会計</t>
    <phoneticPr fontId="6"/>
  </si>
  <si>
    <t>法適用企業</t>
    <phoneticPr fontId="6"/>
  </si>
  <si>
    <t>下水道事業会計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</si>
  <si>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</si>
  <si>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</si>
  <si>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</si>
  <si>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</si>
  <si>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</si>
  <si>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</si>
  <si>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</si>
  <si>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</si>
  <si>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</si>
  <si>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</si>
  <si>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</si>
  <si>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</si>
  <si>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</si>
  <si>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</si>
  <si>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</si>
  <si>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</si>
  <si>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</si>
  <si>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</si>
  <si>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</si>
  <si>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</si>
  <si>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</si>
  <si>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</si>
  <si>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</si>
  <si>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</si>
  <si>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</si>
  <si>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</si>
  <si>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</si>
  <si>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</si>
  <si>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</si>
  <si>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</si>
  <si>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</si>
  <si>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</si>
  <si>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</si>
  <si>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</si>
  <si>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</si>
  <si>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</si>
  <si>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</si>
  <si>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</si>
  <si>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</si>
  <si>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</si>
  <si>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</si>
  <si>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</si>
  <si>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</si>
  <si>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</si>
  <si>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</si>
  <si>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</si>
  <si>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</si>
  <si>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</si>
  <si>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</si>
  <si>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</si>
  <si>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</si>
  <si>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</si>
  <si>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</si>
  <si>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</si>
  <si>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</si>
  <si>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</si>
  <si>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</si>
  <si>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</si>
  <si>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</si>
  <si>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</si>
  <si>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</si>
  <si>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</si>
  <si>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</si>
  <si>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後期高齢者医療特別会計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</si>
  <si>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</si>
  <si>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</si>
  <si>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</si>
  <si>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</si>
  <si>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</si>
  <si>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</si>
  <si>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</si>
  <si>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t>
    <phoneticPr fontId="6"/>
  </si>
  <si>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</si>
  <si>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</si>
  <si>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</si>
  <si>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</si>
  <si>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</si>
  <si>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</si>
  <si>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</si>
  <si>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</si>
  <si>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</si>
  <si>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</si>
  <si>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</si>
  <si>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</si>
  <si>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</si>
  <si>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</si>
  <si>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</si>
  <si>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</si>
  <si>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</si>
  <si>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</si>
  <si>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</si>
  <si>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</si>
  <si>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</si>
  <si>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</si>
  <si>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</si>
  <si>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</si>
  <si>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</si>
  <si>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</si>
  <si>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</si>
  <si>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</si>
  <si>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</si>
  <si>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</si>
  <si>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</si>
  <si>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</si>
  <si>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</si>
  <si>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</si>
  <si>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</si>
  <si>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</si>
  <si>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</si>
  <si>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</si>
  <si>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</si>
  <si>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</si>
  <si>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</si>
  <si>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</si>
  <si>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</si>
  <si>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</si>
  <si>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</si>
  <si>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</si>
  <si>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</si>
  <si>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</si>
  <si>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</si>
  <si>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</si>
  <si>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</si>
  <si>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</si>
  <si>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</si>
  <si>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</si>
  <si>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</si>
  <si>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</si>
  <si>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</si>
  <si>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</si>
  <si>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</si>
  <si>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</si>
  <si>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</si>
  <si>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</si>
  <si>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</si>
  <si>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</si>
  <si>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</si>
  <si>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</si>
  <si>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</si>
  <si>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</si>
  <si>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</si>
  <si>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</si>
  <si>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</si>
  <si>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</si>
  <si>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</si>
  <si>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</si>
  <si>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</si>
  <si>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</si>
  <si>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</si>
  <si>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</si>
  <si>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</si>
  <si>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</si>
  <si>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</si>
  <si>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15.17</t>
  </si>
  <si>
    <t>▲ 175.24</t>
  </si>
  <si>
    <t>▲ 37.69</t>
  </si>
  <si>
    <t>一般会計</t>
  </si>
  <si>
    <t>下水道事業会計</t>
  </si>
  <si>
    <t>水道事業会計</t>
  </si>
  <si>
    <t>国民健康保険事業特別会計</t>
  </si>
  <si>
    <t>介護保険事業特別会計</t>
  </si>
  <si>
    <t>後期高齢者医療特別会計</t>
  </si>
  <si>
    <t>その他会計（赤字）</t>
  </si>
  <si>
    <t>その他会計（黒字）</t>
  </si>
  <si>
    <t>亘理名取共立衛生処理組合</t>
    <rPh sb="0" eb="2">
      <t>ワタリ</t>
    </rPh>
    <rPh sb="2" eb="4">
      <t>ナトリ</t>
    </rPh>
    <rPh sb="4" eb="6">
      <t>キョウリツ</t>
    </rPh>
    <rPh sb="6" eb="8">
      <t>エイセイ</t>
    </rPh>
    <rPh sb="8" eb="10">
      <t>ショリ</t>
    </rPh>
    <rPh sb="10" eb="12">
      <t>クミアイ</t>
    </rPh>
    <phoneticPr fontId="17"/>
  </si>
  <si>
    <t>宮城県市町村職員退職手当組合</t>
    <rPh sb="0" eb="3">
      <t>ミヤギケン</t>
    </rPh>
    <rPh sb="3" eb="6">
      <t>シチョウソン</t>
    </rPh>
    <rPh sb="6" eb="8">
      <t>ショクイン</t>
    </rPh>
    <rPh sb="8" eb="10">
      <t>タイショク</t>
    </rPh>
    <rPh sb="10" eb="12">
      <t>テアテ</t>
    </rPh>
    <rPh sb="12" eb="14">
      <t>クミアイ</t>
    </rPh>
    <phoneticPr fontId="17"/>
  </si>
  <si>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7"/>
  </si>
  <si>
    <t>亘理地区行政事務組合</t>
    <rPh sb="0" eb="2">
      <t>ワタリ</t>
    </rPh>
    <rPh sb="2" eb="4">
      <t>チク</t>
    </rPh>
    <rPh sb="4" eb="6">
      <t>ギョウセイ</t>
    </rPh>
    <rPh sb="6" eb="8">
      <t>ジム</t>
    </rPh>
    <rPh sb="8" eb="10">
      <t>クミアイ</t>
    </rPh>
    <phoneticPr fontId="17"/>
  </si>
  <si>
    <t>宮城県市町村自治振興センター</t>
    <rPh sb="0" eb="2">
      <t>ミヤギ</t>
    </rPh>
    <rPh sb="2" eb="3">
      <t>ケン</t>
    </rPh>
    <rPh sb="3" eb="6">
      <t>シチョウソン</t>
    </rPh>
    <rPh sb="6" eb="8">
      <t>ジチ</t>
    </rPh>
    <rPh sb="8" eb="10">
      <t>シンコウ</t>
    </rPh>
    <phoneticPr fontId="17"/>
  </si>
  <si>
    <t>宮城県後期高齢者医療広域連合</t>
    <rPh sb="0" eb="3">
      <t>ミヤギケン</t>
    </rPh>
    <rPh sb="3" eb="5">
      <t>コウキ</t>
    </rPh>
    <rPh sb="5" eb="8">
      <t>コウレイシャ</t>
    </rPh>
    <rPh sb="8" eb="10">
      <t>イリョウ</t>
    </rPh>
    <rPh sb="10" eb="12">
      <t>コウイキ</t>
    </rPh>
    <rPh sb="12" eb="14">
      <t>レンゴウ</t>
    </rPh>
    <phoneticPr fontId="17"/>
  </si>
  <si>
    <t>宮城県後期高齢者医療事業会計</t>
    <rPh sb="0" eb="3">
      <t>ミヤギケン</t>
    </rPh>
    <rPh sb="3" eb="5">
      <t>コウキ</t>
    </rPh>
    <rPh sb="5" eb="8">
      <t>コウレイシャ</t>
    </rPh>
    <rPh sb="8" eb="10">
      <t>イリョウ</t>
    </rPh>
    <rPh sb="10" eb="12">
      <t>ジギョウ</t>
    </rPh>
    <rPh sb="12" eb="14">
      <t>カイケイ</t>
    </rPh>
    <phoneticPr fontId="17"/>
  </si>
  <si>
    <t>東日本大震災復興交付金基金</t>
    <phoneticPr fontId="12"/>
  </si>
  <si>
    <t>町営住宅基金</t>
    <phoneticPr fontId="12"/>
  </si>
  <si>
    <t>東日本大震災復興基金</t>
    <phoneticPr fontId="12"/>
  </si>
  <si>
    <t>子育て支援基金</t>
    <rPh sb="0" eb="2">
      <t>コソダ</t>
    </rPh>
    <rPh sb="3" eb="5">
      <t>シエン</t>
    </rPh>
    <rPh sb="5" eb="7">
      <t>キキン</t>
    </rPh>
    <phoneticPr fontId="3"/>
  </si>
  <si>
    <t>地域振興整備基金</t>
    <rPh sb="0" eb="2">
      <t>チイキ</t>
    </rPh>
    <rPh sb="2" eb="4">
      <t>シンコウ</t>
    </rPh>
    <rPh sb="4" eb="6">
      <t>セイビ</t>
    </rPh>
    <rPh sb="6" eb="8">
      <t>キキン</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</si>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</sst>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5"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cellStyleXfs>
  <cellXfs count="123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cellXfs>
  <cellStyles count="42">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c:ext xmlns:c16="http://schemas.microsoft.com/office/drawing/2014/chart" uri="{C3380CC4-5D6E-409C-BE32-E72D297353CC}">
              <c16:uniqueId val="{00000000-4A74-4DA9-BA31-9A673FF51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1398189</c:v>
                </c:pt>
                <c:pt idx="1">
                  <c:v>768672</c:v>
                </c:pt>
                <c:pt idx="2">
                  <c:v>1070413</c:v>
                </c:pt>
                <c:pt idx="3">
                  <c:v>1271435</c:v>
                </c:pt>
                <c:pt idx="4">
                  <c:v>461723</c:v>
                </c:pt>
              </c:numCache>
            </c:numRef>
          </c:val>
          <c:smooth val="0"/>
          <c:extLst>
            <c:ext xmlns:c16="http://schemas.microsoft.com/office/drawing/2014/chart" uri="{C3380CC4-5D6E-409C-BE32-E72D297353CC}">
              <c16:uniqueId val="{00000001-4A74-4DA9-BA31-9A673FF51B25}"/>
            </c:ext>
          </c:extLst>
        </c:ser>
        <c:dLbls>
          <c:showLegendKey val="0"/>
          <c:showVal val="0"/>
          <c:showCatName val="0"/>
          <c:showSerName val="0"/>
          <c:showPercent val="0"/>
          <c:showBubbleSize val="0"/>
        </c:dLbls>
        <c:marker val="1"/>
        <c:smooth val="0"/>
        <c:axId val="122588544"/>
        <c:axId val="122607104"/>
      </c:lineChart>
      <c:catAx>
        <c:axId val="122588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607104"/>
        <c:crosses val="autoZero"/>
        <c:auto val="1"/>
        <c:lblAlgn val="ctr"/>
        <c:lblOffset val="100"/>
        <c:tickLblSkip val="1"/>
        <c:tickMarkSkip val="1"/>
        <c:noMultiLvlLbl val="0"/>
      </c:catAx>
      <c:valAx>
        <c:axId val="12260710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88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53.65</c:v>
                </c:pt>
                <c:pt idx="1">
                  <c:v>113.38</c:v>
                </c:pt>
                <c:pt idx="2">
                  <c:v>34.43</c:v>
                </c:pt>
                <c:pt idx="3">
                  <c:v>64.3</c:v>
                </c:pt>
                <c:pt idx="4">
                  <c:v>31.93</c:v>
                </c:pt>
              </c:numCache>
            </c:numRef>
          </c:val>
          <c:extLst>
            <c:ext xmlns:c16="http://schemas.microsoft.com/office/drawing/2014/chart" uri="{C3380CC4-5D6E-409C-BE32-E72D297353CC}">
              <c16:uniqueId val="{00000000-F6FB-4726-A05A-C8BA862497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129.06</c:v>
                </c:pt>
                <c:pt idx="1">
                  <c:v>171.02</c:v>
                </c:pt>
                <c:pt idx="2">
                  <c:v>162.79</c:v>
                </c:pt>
                <c:pt idx="3">
                  <c:v>170.7</c:v>
                </c:pt>
                <c:pt idx="4">
                  <c:v>207.43</c:v>
                </c:pt>
              </c:numCache>
            </c:numRef>
          </c:val>
          <c:extLst>
            <c:ext xmlns:c16="http://schemas.microsoft.com/office/drawing/2014/chart" uri="{C3380CC4-5D6E-409C-BE32-E72D297353CC}">
              <c16:uniqueId val="{00000001-F6FB-4726-A05A-C8BA862497D8}"/>
            </c:ext>
          </c:extLst>
        </c:ser>
        <c:dLbls>
          <c:showLegendKey val="0"/>
          <c:showVal val="0"/>
          <c:showCatName val="0"/>
          <c:showSerName val="0"/>
          <c:showPercent val="0"/>
          <c:showBubbleSize val="0"/>
        </c:dLbls>
        <c:gapWidth val="250"/>
        <c:overlap val="100"/>
        <c:axId val="148767488"/>
        <c:axId val="14876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-15.17</c:v>
                </c:pt>
                <c:pt idx="1">
                  <c:v>69.209999999999994</c:v>
                </c:pt>
                <c:pt idx="2">
                  <c:v>-175.24</c:v>
                </c:pt>
                <c:pt idx="3">
                  <c:v>11.72</c:v>
                </c:pt>
                <c:pt idx="4">
                  <c:v>-37.69</c:v>
                </c:pt>
              </c:numCache>
            </c:numRef>
          </c:val>
          <c:smooth val="0"/>
          <c:extLst>
            <c:ext xmlns:c16="http://schemas.microsoft.com/office/drawing/2014/chart" uri="{C3380CC4-5D6E-409C-BE32-E72D297353CC}">
              <c16:uniqueId val="{00000002-F6FB-4726-A05A-C8BA862497D8}"/>
            </c:ext>
          </c:extLst>
        </c:ser>
        <c:dLbls>
          <c:showLegendKey val="0"/>
          <c:showVal val="0"/>
          <c:showCatName val="0"/>
          <c:showSerName val="0"/>
          <c:showPercent val="0"/>
          <c:showBubbleSize val="0"/>
        </c:dLbls>
        <c:marker val="1"/>
        <c:smooth val="0"/>
        <c:axId val="148767488"/>
        <c:axId val="148769408"/>
      </c:lineChart>
      <c:catAx>
        <c:axId val="1487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769408"/>
        <c:crosses val="autoZero"/>
        <c:auto val="1"/>
        <c:lblAlgn val="ctr"/>
        <c:lblOffset val="100"/>
        <c:tickLblSkip val="1"/>
        <c:tickMarkSkip val="1"/>
        <c:noMultiLvlLbl val="0"/>
      </c:catAx>
      <c:valAx>
        <c:axId val="14876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AA-4B92-AC4E-EAC33623A6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AA-4B92-AC4E-EAC33623A6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AA-4B92-AC4E-EAC33623A6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AA-4B92-AC4E-EAC33623A6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0.06</c:v>
                </c:pt>
                <c:pt idx="8">
                  <c:v>#N/A</c:v>
                </c:pt>
                <c:pt idx="9">
                  <c:v>0.03</c:v>
                </c:pt>
              </c:numCache>
            </c:numRef>
          </c:val>
          <c:extLst>
            <c:ext xmlns:c16="http://schemas.microsoft.com/office/drawing/2014/chart" uri="{C3380CC4-5D6E-409C-BE32-E72D297353CC}">
              <c16:uniqueId val="{00000004-A1AA-4B92-AC4E-EAC33623A67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2.15</c:v>
                </c:pt>
                <c:pt idx="2">
                  <c:v>#N/A</c:v>
                </c:pt>
                <c:pt idx="3">
                  <c:v>1.26</c:v>
                </c:pt>
                <c:pt idx="4">
                  <c:v>#N/A</c:v>
                </c:pt>
                <c:pt idx="5">
                  <c:v>0.54</c:v>
                </c:pt>
                <c:pt idx="6">
                  <c:v>#N/A</c:v>
                </c:pt>
                <c:pt idx="7">
                  <c:v>1.54</c:v>
                </c:pt>
                <c:pt idx="8">
                  <c:v>#N/A</c:v>
                </c:pt>
                <c:pt idx="9">
                  <c:v>1.27</c:v>
                </c:pt>
              </c:numCache>
            </c:numRef>
          </c:val>
          <c:extLst>
            <c:ext xmlns:c16="http://schemas.microsoft.com/office/drawing/2014/chart" uri="{C3380CC4-5D6E-409C-BE32-E72D297353CC}">
              <c16:uniqueId val="{00000005-A1AA-4B92-AC4E-EAC33623A67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9.5299999999999994</c:v>
                </c:pt>
                <c:pt idx="2">
                  <c:v>#N/A</c:v>
                </c:pt>
                <c:pt idx="3">
                  <c:v>5.71</c:v>
                </c:pt>
                <c:pt idx="4">
                  <c:v>#N/A</c:v>
                </c:pt>
                <c:pt idx="5">
                  <c:v>2.9</c:v>
                </c:pt>
                <c:pt idx="6">
                  <c:v>#N/A</c:v>
                </c:pt>
                <c:pt idx="7">
                  <c:v>3.87</c:v>
                </c:pt>
                <c:pt idx="8">
                  <c:v>#N/A</c:v>
                </c:pt>
                <c:pt idx="9">
                  <c:v>2.7</c:v>
                </c:pt>
              </c:numCache>
            </c:numRef>
          </c:val>
          <c:extLst>
            <c:ext xmlns:c16="http://schemas.microsoft.com/office/drawing/2014/chart" uri="{C3380CC4-5D6E-409C-BE32-E72D297353CC}">
              <c16:uniqueId val="{00000006-A1AA-4B92-AC4E-EAC33623A67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0.55000000000000004</c:v>
                </c:pt>
                <c:pt idx="8">
                  <c:v>#N/A</c:v>
                </c:pt>
                <c:pt idx="9">
                  <c:v>3.36</c:v>
                </c:pt>
              </c:numCache>
            </c:numRef>
          </c:val>
          <c:extLst>
            <c:ext xmlns:c16="http://schemas.microsoft.com/office/drawing/2014/chart" uri="{C3380CC4-5D6E-409C-BE32-E72D297353CC}">
              <c16:uniqueId val="{00000007-A1AA-4B92-AC4E-EAC33623A67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6.37</c:v>
                </c:pt>
              </c:numCache>
            </c:numRef>
          </c:val>
          <c:extLst>
            <c:ext xmlns:c16="http://schemas.microsoft.com/office/drawing/2014/chart" uri="{C3380CC4-5D6E-409C-BE32-E72D297353CC}">
              <c16:uniqueId val="{00000008-A1AA-4B92-AC4E-EAC33623A6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53.65</c:v>
                </c:pt>
                <c:pt idx="2">
                  <c:v>#N/A</c:v>
                </c:pt>
                <c:pt idx="3">
                  <c:v>113.37</c:v>
                </c:pt>
                <c:pt idx="4">
                  <c:v>#N/A</c:v>
                </c:pt>
                <c:pt idx="5">
                  <c:v>34.42</c:v>
                </c:pt>
                <c:pt idx="6">
                  <c:v>#N/A</c:v>
                </c:pt>
                <c:pt idx="7">
                  <c:v>64.3</c:v>
                </c:pt>
                <c:pt idx="8">
                  <c:v>#N/A</c:v>
                </c:pt>
                <c:pt idx="9">
                  <c:v>31.93</c:v>
                </c:pt>
              </c:numCache>
            </c:numRef>
          </c:val>
          <c:extLst>
            <c:ext xmlns:c16="http://schemas.microsoft.com/office/drawing/2014/chart" uri="{C3380CC4-5D6E-409C-BE32-E72D297353CC}">
              <c16:uniqueId val="{00000009-A1AA-4B92-AC4E-EAC33623A67B}"/>
            </c:ext>
          </c:extLst>
        </c:ser>
        <c:dLbls>
          <c:showLegendKey val="0"/>
          <c:showVal val="0"/>
          <c:showCatName val="0"/>
          <c:showSerName val="0"/>
          <c:showPercent val="0"/>
          <c:showBubbleSize val="0"/>
        </c:dLbls>
        <c:gapWidth val="150"/>
        <c:overlap val="100"/>
        <c:axId val="149123456"/>
        <c:axId val="149124992"/>
      </c:barChart>
      <c:catAx>
        <c:axId val="1491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24992"/>
        <c:crosses val="autoZero"/>
        <c:auto val="1"/>
        <c:lblAlgn val="ctr"/>
        <c:lblOffset val="100"/>
        <c:tickLblSkip val="1"/>
        <c:tickMarkSkip val="1"/>
        <c:noMultiLvlLbl val="0"/>
      </c:catAx>
      <c:valAx>
        <c:axId val="14912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2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589</c:v>
                </c:pt>
                <c:pt idx="5">
                  <c:v>580</c:v>
                </c:pt>
                <c:pt idx="8">
                  <c:v>573</c:v>
                </c:pt>
                <c:pt idx="11">
                  <c:v>566</c:v>
                </c:pt>
                <c:pt idx="14">
                  <c:v>553</c:v>
                </c:pt>
              </c:numCache>
            </c:numRef>
          </c:val>
          <c:extLst>
            <c:ext xmlns:c16="http://schemas.microsoft.com/office/drawing/2014/chart" uri="{C3380CC4-5D6E-409C-BE32-E72D297353CC}">
              <c16:uniqueId val="{00000000-F874-4843-A281-23915CC257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74-4843-A281-23915CC257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65</c:v>
                </c:pt>
                <c:pt idx="9">
                  <c:v>65</c:v>
                </c:pt>
                <c:pt idx="12">
                  <c:v>65</c:v>
                </c:pt>
              </c:numCache>
            </c:numRef>
          </c:val>
          <c:extLst>
            <c:ext xmlns:c16="http://schemas.microsoft.com/office/drawing/2014/chart" uri="{C3380CC4-5D6E-409C-BE32-E72D297353CC}">
              <c16:uniqueId val="{00000002-F874-4843-A281-23915CC257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8</c:v>
                </c:pt>
                <c:pt idx="9">
                  <c:v>7</c:v>
                </c:pt>
                <c:pt idx="12">
                  <c:v>7</c:v>
                </c:pt>
              </c:numCache>
            </c:numRef>
          </c:val>
          <c:extLst>
            <c:ext xmlns:c16="http://schemas.microsoft.com/office/drawing/2014/chart" uri="{C3380CC4-5D6E-409C-BE32-E72D297353CC}">
              <c16:uniqueId val="{00000003-F874-4843-A281-23915CC257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531</c:v>
                </c:pt>
                <c:pt idx="3">
                  <c:v>434</c:v>
                </c:pt>
                <c:pt idx="6">
                  <c:v>430</c:v>
                </c:pt>
                <c:pt idx="9">
                  <c:v>346</c:v>
                </c:pt>
                <c:pt idx="12">
                  <c:v>362</c:v>
                </c:pt>
              </c:numCache>
            </c:numRef>
          </c:val>
          <c:extLst>
            <c:ext xmlns:c16="http://schemas.microsoft.com/office/drawing/2014/chart" uri="{C3380CC4-5D6E-409C-BE32-E72D297353CC}">
              <c16:uniqueId val="{00000004-F874-4843-A281-23915CC257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74-4843-A281-23915CC257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74-4843-A281-23915CC257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610</c:v>
                </c:pt>
                <c:pt idx="3">
                  <c:v>576</c:v>
                </c:pt>
                <c:pt idx="6">
                  <c:v>550</c:v>
                </c:pt>
                <c:pt idx="9">
                  <c:v>527</c:v>
                </c:pt>
                <c:pt idx="12">
                  <c:v>562</c:v>
                </c:pt>
              </c:numCache>
            </c:numRef>
          </c:val>
          <c:extLst>
            <c:ext xmlns:c16="http://schemas.microsoft.com/office/drawing/2014/chart" uri="{C3380CC4-5D6E-409C-BE32-E72D297353CC}">
              <c16:uniqueId val="{00000007-F874-4843-A281-23915CC257F5}"/>
            </c:ext>
          </c:extLst>
        </c:ser>
        <c:dLbls>
          <c:showLegendKey val="0"/>
          <c:showVal val="0"/>
          <c:showCatName val="0"/>
          <c:showSerName val="0"/>
          <c:showPercent val="0"/>
          <c:showBubbleSize val="0"/>
        </c:dLbls>
        <c:gapWidth val="100"/>
        <c:overlap val="100"/>
        <c:axId val="145533568"/>
        <c:axId val="14553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563</c:v>
                </c:pt>
                <c:pt idx="2">
                  <c:v>#N/A</c:v>
                </c:pt>
                <c:pt idx="3">
                  <c:v>#N/A</c:v>
                </c:pt>
                <c:pt idx="4">
                  <c:v>441</c:v>
                </c:pt>
                <c:pt idx="5">
                  <c:v>#N/A</c:v>
                </c:pt>
                <c:pt idx="6">
                  <c:v>#N/A</c:v>
                </c:pt>
                <c:pt idx="7">
                  <c:v>480</c:v>
                </c:pt>
                <c:pt idx="8">
                  <c:v>#N/A</c:v>
                </c:pt>
                <c:pt idx="9">
                  <c:v>#N/A</c:v>
                </c:pt>
                <c:pt idx="10">
                  <c:v>379</c:v>
                </c:pt>
                <c:pt idx="11">
                  <c:v>#N/A</c:v>
                </c:pt>
                <c:pt idx="12">
                  <c:v>#N/A</c:v>
                </c:pt>
                <c:pt idx="13">
                  <c:v>443</c:v>
                </c:pt>
                <c:pt idx="14">
                  <c:v>#N/A</c:v>
                </c:pt>
              </c:numCache>
            </c:numRef>
          </c:val>
          <c:smooth val="0"/>
          <c:extLst>
            <c:ext xmlns:c16="http://schemas.microsoft.com/office/drawing/2014/chart" uri="{C3380CC4-5D6E-409C-BE32-E72D297353CC}">
              <c16:uniqueId val="{00000008-F874-4843-A281-23915CC257F5}"/>
            </c:ext>
          </c:extLst>
        </c:ser>
        <c:dLbls>
          <c:showLegendKey val="0"/>
          <c:showVal val="0"/>
          <c:showCatName val="0"/>
          <c:showSerName val="0"/>
          <c:showPercent val="0"/>
          <c:showBubbleSize val="0"/>
        </c:dLbls>
        <c:marker val="1"/>
        <c:smooth val="0"/>
        <c:axId val="145533568"/>
        <c:axId val="145535744"/>
      </c:lineChart>
      <c:catAx>
        <c:axId val="1455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35744"/>
        <c:crosses val="autoZero"/>
        <c:auto val="1"/>
        <c:lblAlgn val="ctr"/>
        <c:lblOffset val="100"/>
        <c:tickLblSkip val="1"/>
        <c:tickMarkSkip val="1"/>
        <c:noMultiLvlLbl val="0"/>
      </c:catAx>
      <c:valAx>
        <c:axId val="14553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3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6739</c:v>
                </c:pt>
                <c:pt idx="5">
                  <c:v>6735</c:v>
                </c:pt>
                <c:pt idx="8">
                  <c:v>6414</c:v>
                </c:pt>
                <c:pt idx="11">
                  <c:v>6525</c:v>
                </c:pt>
                <c:pt idx="14">
                  <c:v>6688</c:v>
                </c:pt>
              </c:numCache>
            </c:numRef>
          </c:val>
          <c:extLst>
            <c:ext xmlns:c16="http://schemas.microsoft.com/office/drawing/2014/chart" uri="{C3380CC4-5D6E-409C-BE32-E72D297353CC}">
              <c16:uniqueId val="{00000000-68C5-41CD-AD48-7845104702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608</c:v>
                </c:pt>
                <c:pt idx="5">
                  <c:v>690</c:v>
                </c:pt>
                <c:pt idx="8">
                  <c:v>630</c:v>
                </c:pt>
                <c:pt idx="11">
                  <c:v>1192</c:v>
                </c:pt>
                <c:pt idx="14">
                  <c:v>1473</c:v>
                </c:pt>
              </c:numCache>
            </c:numRef>
          </c:val>
          <c:extLst>
            <c:ext xmlns:c16="http://schemas.microsoft.com/office/drawing/2014/chart" uri="{C3380CC4-5D6E-409C-BE32-E72D297353CC}">
              <c16:uniqueId val="{00000001-68C5-41CD-AD48-7845104702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6840</c:v>
                </c:pt>
                <c:pt idx="5">
                  <c:v>8950</c:v>
                </c:pt>
                <c:pt idx="8">
                  <c:v>8841</c:v>
                </c:pt>
                <c:pt idx="11">
                  <c:v>10114</c:v>
                </c:pt>
                <c:pt idx="14">
                  <c:v>11807</c:v>
                </c:pt>
              </c:numCache>
            </c:numRef>
          </c:val>
          <c:extLst>
            <c:ext xmlns:c16="http://schemas.microsoft.com/office/drawing/2014/chart" uri="{C3380CC4-5D6E-409C-BE32-E72D297353CC}">
              <c16:uniqueId val="{00000002-68C5-41CD-AD48-7845104702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C5-41CD-AD48-7845104702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C5-41CD-AD48-7845104702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2</c:v>
                </c:pt>
                <c:pt idx="6">
                  <c:v>0</c:v>
                </c:pt>
                <c:pt idx="9">
                  <c:v>1</c:v>
                </c:pt>
                <c:pt idx="12">
                  <c:v>0</c:v>
                </c:pt>
              </c:numCache>
            </c:numRef>
          </c:val>
          <c:extLst>
            <c:ext xmlns:c16="http://schemas.microsoft.com/office/drawing/2014/chart" uri="{C3380CC4-5D6E-409C-BE32-E72D297353CC}">
              <c16:uniqueId val="{00000005-68C5-41CD-AD48-7845104702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1427</c:v>
                </c:pt>
                <c:pt idx="3">
                  <c:v>1275</c:v>
                </c:pt>
                <c:pt idx="6">
                  <c:v>1197</c:v>
                </c:pt>
                <c:pt idx="9">
                  <c:v>1162</c:v>
                </c:pt>
                <c:pt idx="12">
                  <c:v>1098</c:v>
                </c:pt>
              </c:numCache>
            </c:numRef>
          </c:val>
          <c:extLst>
            <c:ext xmlns:c16="http://schemas.microsoft.com/office/drawing/2014/chart" uri="{C3380CC4-5D6E-409C-BE32-E72D297353CC}">
              <c16:uniqueId val="{00000006-68C5-41CD-AD48-7845104702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c:v>
                </c:pt>
                <c:pt idx="3">
                  <c:v>16</c:v>
                </c:pt>
                <c:pt idx="6">
                  <c:v>12</c:v>
                </c:pt>
                <c:pt idx="9">
                  <c:v>55</c:v>
                </c:pt>
                <c:pt idx="12">
                  <c:v>54</c:v>
                </c:pt>
              </c:numCache>
            </c:numRef>
          </c:val>
          <c:extLst>
            <c:ext xmlns:c16="http://schemas.microsoft.com/office/drawing/2014/chart" uri="{C3380CC4-5D6E-409C-BE32-E72D297353CC}">
              <c16:uniqueId val="{00000007-68C5-41CD-AD48-7845104702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4960</c:v>
                </c:pt>
                <c:pt idx="3">
                  <c:v>5065</c:v>
                </c:pt>
                <c:pt idx="6">
                  <c:v>4077</c:v>
                </c:pt>
                <c:pt idx="9">
                  <c:v>2549</c:v>
                </c:pt>
                <c:pt idx="12">
                  <c:v>4446</c:v>
                </c:pt>
              </c:numCache>
            </c:numRef>
          </c:val>
          <c:extLst>
            <c:ext xmlns:c16="http://schemas.microsoft.com/office/drawing/2014/chart" uri="{C3380CC4-5D6E-409C-BE32-E72D297353CC}">
              <c16:uniqueId val="{00000008-68C5-41CD-AD48-7845104702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280</c:v>
                </c:pt>
                <c:pt idx="3">
                  <c:v>228</c:v>
                </c:pt>
                <c:pt idx="6">
                  <c:v>175</c:v>
                </c:pt>
                <c:pt idx="9">
                  <c:v>118</c:v>
                </c:pt>
                <c:pt idx="12">
                  <c:v>59</c:v>
                </c:pt>
              </c:numCache>
            </c:numRef>
          </c:val>
          <c:extLst>
            <c:ext xmlns:c16="http://schemas.microsoft.com/office/drawing/2014/chart" uri="{C3380CC4-5D6E-409C-BE32-E72D297353CC}">
              <c16:uniqueId val="{00000009-68C5-41CD-AD48-7845104702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5773</c:v>
                </c:pt>
                <c:pt idx="3">
                  <c:v>5779</c:v>
                </c:pt>
                <c:pt idx="6">
                  <c:v>6047</c:v>
                </c:pt>
                <c:pt idx="9">
                  <c:v>6277</c:v>
                </c:pt>
                <c:pt idx="12">
                  <c:v>6856</c:v>
                </c:pt>
              </c:numCache>
            </c:numRef>
          </c:val>
          <c:extLst>
            <c:ext xmlns:c16="http://schemas.microsoft.com/office/drawing/2014/chart" uri="{C3380CC4-5D6E-409C-BE32-E72D297353CC}">
              <c16:uniqueId val="{0000000A-68C5-41CD-AD48-784510470233}"/>
            </c:ext>
          </c:extLst>
        </c:ser>
        <c:dLbls>
          <c:showLegendKey val="0"/>
          <c:showVal val="0"/>
          <c:showCatName val="0"/>
          <c:showSerName val="0"/>
          <c:showPercent val="0"/>
          <c:showBubbleSize val="0"/>
        </c:dLbls>
        <c:gapWidth val="100"/>
        <c:overlap val="100"/>
        <c:axId val="149555072"/>
        <c:axId val="14956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C5-41CD-AD48-784510470233}"/>
            </c:ext>
          </c:extLst>
        </c:ser>
        <c:dLbls>
          <c:showLegendKey val="0"/>
          <c:showVal val="0"/>
          <c:showCatName val="0"/>
          <c:showSerName val="0"/>
          <c:showPercent val="0"/>
          <c:showBubbleSize val="0"/>
        </c:dLbls>
        <c:marker val="1"/>
        <c:smooth val="0"/>
        <c:axId val="149555072"/>
        <c:axId val="149565440"/>
      </c:lineChart>
      <c:catAx>
        <c:axId val="14955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565440"/>
        <c:crosses val="autoZero"/>
        <c:auto val="1"/>
        <c:lblAlgn val="ctr"/>
        <c:lblOffset val="100"/>
        <c:tickLblSkip val="1"/>
        <c:tickMarkSkip val="1"/>
        <c:noMultiLvlLbl val="0"/>
      </c:catAx>
      <c:valAx>
        <c:axId val="14956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55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6911</c:v>
                </c:pt>
                <c:pt idx="1">
                  <c:v>7012</c:v>
                </c:pt>
                <c:pt idx="2">
                  <c:v>8276</c:v>
                </c:pt>
              </c:numCache>
            </c:numRef>
          </c:val>
          <c:extLst>
            <c:ext xmlns:c16="http://schemas.microsoft.com/office/drawing/2014/chart" uri="{C3380CC4-5D6E-409C-BE32-E72D297353CC}">
              <c16:uniqueId val="{00000000-29DF-4181-829A-C0FD9621BC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524</c:v>
                </c:pt>
                <c:pt idx="1">
                  <c:v>522</c:v>
                </c:pt>
                <c:pt idx="2">
                  <c:v>520</c:v>
                </c:pt>
              </c:numCache>
            </c:numRef>
          </c:val>
          <c:extLst>
            <c:ext xmlns:c16="http://schemas.microsoft.com/office/drawing/2014/chart" uri="{C3380CC4-5D6E-409C-BE32-E72D297353CC}">
              <c16:uniqueId val="{00000001-29DF-4181-829A-C0FD9621BC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16967</c:v>
                </c:pt>
                <c:pt idx="1">
                  <c:v>14341</c:v>
                </c:pt>
                <c:pt idx="2">
                  <c:v>12109</c:v>
                </c:pt>
              </c:numCache>
            </c:numRef>
          </c:val>
          <c:extLst>
            <c:ext xmlns:c16="http://schemas.microsoft.com/office/drawing/2014/chart" uri="{C3380CC4-5D6E-409C-BE32-E72D297353CC}">
              <c16:uniqueId val="{00000002-29DF-4181-829A-C0FD9621BC20}"/>
            </c:ext>
          </c:extLst>
        </c:ser>
        <c:dLbls>
          <c:showLegendKey val="0"/>
          <c:showVal val="0"/>
          <c:showCatName val="0"/>
          <c:showSerName val="0"/>
          <c:showPercent val="0"/>
          <c:showBubbleSize val="0"/>
        </c:dLbls>
        <c:gapWidth val="120"/>
        <c:overlap val="100"/>
        <c:axId val="149195776"/>
        <c:axId val="149201664"/>
      </c:barChart>
      <c:catAx>
        <c:axId val="1491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9201664"/>
        <c:crosses val="autoZero"/>
        <c:auto val="1"/>
        <c:lblAlgn val="ctr"/>
        <c:lblOffset val="100"/>
        <c:tickLblSkip val="1"/>
        <c:tickMarkSkip val="1"/>
        <c:noMultiLvlLbl val="0"/>
      </c:catAx>
      <c:valAx>
        <c:axId val="149201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919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lt"/>
              <a:ea typeface="+mn-ea"/>
              <a:cs typeface="+mn-cs"/>
            </a:rPr>
            <a:t>臨時地方道整備事業</a:t>
          </a:r>
          <a:r>
            <a:rPr kumimoji="1" lang="ja-JP" altLang="ja-JP" sz="1100">
              <a:solidFill>
                <a:schemeClr val="dk1"/>
              </a:solidFill>
              <a:effectLst/>
              <a:latin typeface="+mn-lt"/>
              <a:ea typeface="+mn-ea"/>
              <a:cs typeface="+mn-cs"/>
            </a:rPr>
            <a:t>等の償還が完了年度を迎えたこともあり、</a:t>
          </a:r>
          <a:r>
            <a:rPr kumimoji="1" lang="ja-JP" altLang="en-US" sz="1100">
              <a:solidFill>
                <a:schemeClr val="dk1"/>
              </a:solidFill>
              <a:effectLst/>
              <a:latin typeface="+mn-lt"/>
              <a:ea typeface="+mn-ea"/>
              <a:cs typeface="+mn-cs"/>
            </a:rPr>
            <a:t>前年度までは減少していた。しかし、今年度からは</a:t>
          </a:r>
          <a:r>
            <a:rPr lang="ja-JP" altLang="ja-JP" sz="1100">
              <a:solidFill>
                <a:schemeClr val="dk1"/>
              </a:solidFill>
              <a:effectLst/>
              <a:latin typeface="+mn-lt"/>
              <a:ea typeface="+mn-ea"/>
              <a:cs typeface="+mn-cs"/>
            </a:rPr>
            <a:t>復興公営住宅建設事業</a:t>
          </a:r>
          <a:r>
            <a:rPr lang="ja-JP" altLang="en-US" sz="1100">
              <a:solidFill>
                <a:schemeClr val="dk1"/>
              </a:solidFill>
              <a:effectLst/>
              <a:latin typeface="+mn-lt"/>
              <a:ea typeface="+mn-ea"/>
              <a:cs typeface="+mn-cs"/>
            </a:rPr>
            <a:t>等の本償還が開始となったため、増加に転じている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、新庁舎建設事業等の</a:t>
          </a:r>
          <a:r>
            <a:rPr kumimoji="1" lang="ja-JP" altLang="ja-JP" sz="1100">
              <a:solidFill>
                <a:schemeClr val="dk1"/>
              </a:solidFill>
              <a:effectLst/>
              <a:latin typeface="+mn-lt"/>
              <a:ea typeface="+mn-ea"/>
              <a:cs typeface="+mn-cs"/>
            </a:rPr>
            <a:t>復興事業</a:t>
          </a:r>
          <a:r>
            <a:rPr kumimoji="1" lang="ja-JP" altLang="en-US" sz="1100">
              <a:solidFill>
                <a:schemeClr val="dk1"/>
              </a:solidFill>
              <a:effectLst/>
              <a:latin typeface="+mn-lt"/>
              <a:ea typeface="+mn-ea"/>
              <a:cs typeface="+mn-cs"/>
            </a:rPr>
            <a:t>やＨ２９</a:t>
          </a:r>
          <a:r>
            <a:rPr lang="ja-JP" altLang="ja-JP" sz="1100">
              <a:solidFill>
                <a:schemeClr val="dk1"/>
              </a:solidFill>
              <a:effectLst/>
              <a:latin typeface="+mn-lt"/>
              <a:ea typeface="+mn-ea"/>
              <a:cs typeface="+mn-cs"/>
            </a:rPr>
            <a:t>年度に過疎地域に指定されたこと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各種過疎対策事業の財源として多額の地方債発行が見込まれていること等</a:t>
          </a:r>
          <a:r>
            <a:rPr kumimoji="1" lang="ja-JP" altLang="ja-JP" sz="1100">
              <a:solidFill>
                <a:schemeClr val="dk1"/>
              </a:solidFill>
              <a:effectLst/>
              <a:latin typeface="+mn-lt"/>
              <a:ea typeface="+mn-ea"/>
              <a:cs typeface="+mn-cs"/>
            </a:rPr>
            <a:t>数値の増加に影響を与える見込</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endParaRPr>
        </a:p>
        <a:p>
          <a:r>
            <a:rPr kumimoji="1" lang="ja-JP" altLang="ja-JP" sz="1100">
              <a:solidFill>
                <a:schemeClr val="dk1"/>
              </a:solidFill>
              <a:effectLst/>
              <a:latin typeface="+mn-lt"/>
              <a:ea typeface="+mn-ea"/>
              <a:cs typeface="+mn-cs"/>
            </a:rPr>
            <a:t>一般会計の地方債残高が増加しているのは復興公営住宅整備の借入を実施していることに起因するものであり、充当可能基金については、震災による復旧・復興関連事業や地方税の減収補填分が震災復興特別交付税で措置されたことや、</a:t>
          </a:r>
          <a:r>
            <a:rPr kumimoji="1" lang="ja-JP" altLang="en-US" sz="1100">
              <a:solidFill>
                <a:schemeClr val="dk1"/>
              </a:solidFill>
              <a:effectLst/>
              <a:latin typeface="+mn-lt"/>
              <a:ea typeface="+mn-ea"/>
              <a:cs typeface="+mn-cs"/>
            </a:rPr>
            <a:t>昨</a:t>
          </a:r>
          <a:r>
            <a:rPr kumimoji="1" lang="ja-JP" altLang="ja-JP" sz="1100">
              <a:solidFill>
                <a:schemeClr val="dk1"/>
              </a:solidFill>
              <a:effectLst/>
              <a:latin typeface="+mn-lt"/>
              <a:ea typeface="+mn-ea"/>
              <a:cs typeface="+mn-cs"/>
            </a:rPr>
            <a:t>年度からは復興公営住宅を含めた公営住宅の維持管理が問題となることを踏まえ、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を創設したことに伴い増となっている。今後は、復興事業の終息とともに減少に進む見通し。また、複数年に渡り実施する復興事業もピークを迎え、債務負担行為額に基づく支出予定額も減となった。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年度の実質収支の積み上げにより約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一方で、その他特定目的基金については、その殆どが東日本大震災復興交付金基金・東日本大震災復興基金を始めとする復興・復旧事業に係る基金となっていることから、復興・創生期間の終了が近づくにつれて事業の完了を迎えており、徐々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末には大きく減少する見通しである。また、東日本大震災復興交付金基金・東日本大震災復興基金についても、既に事業が完了した分から段階的に精算が進められていることから、来年度末には半減する見通しとなっており、今後とも減少傾向を示すものと考えている。いずれの基金も復興の終息に伴い、徐々に震災前の水準に戻っていくことが予測されることから、より一層適正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関連事業が複数年度に渡って実施されることから、単年度予算の枠に縛られずに弾力的かつきめ細やかな事業実施に要する経費の財源に充てるために創設され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東日本大震災復興基金交付金」のほか、復興交付金事業のうち、県を通して歳入を受けている「被災地域農業復興総合支援事業」分についても積み立て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東日本大震災復興交付金基金については、前年度から約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億円の減となっており、災害公営住宅建設事業や津波復興拠点整備事業等、新市街地の整備の完了に伴い、段階的に減少している。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東日本大震災復興基金については、津波被災者支援事業が交付実績に応じて年々減少していることに加え、「被災地域農業復興総合支援事業」が平成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年度で完了し、残金の精算が行われたことにより、大幅に減少した。「震災復興寄附金」分については、平成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年度に山下・坂元地区地域交流センターの備品整備等の財源としたため、残高が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億円を切る状況となっている。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町営住宅基金については、現時点では、公営住宅の維持管理にかかる費用が少額であることから、基金残高が増加している状況である。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東日本大震災復興交付金基金・東日本大震災復興基金については、復興事業の進捗に伴い減額する見込みとなっており、事業の完了に従い返還も発生することから、今後は大幅に減少することが予想される。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町営住宅基金については、今後の住宅の需要状況を見ながら復興公営住宅への集約を図る等、更新計画・建替計画の検討中であり、その動向により基金が増減するものと見込まれる。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億円の増となっており、その要因としては平成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年度の実質収支額を積み上げたことによるものである。その内訳としては、入札請差等の不要額に伴うものや繰越事業の既収入特定財源精算金等が積み上がったことによるものである。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等により、一時的に基金残高の増加が見られるが、今後、震災復興特別交付税等の返還により、徐々に震災前の水準に戻っていくことが予想される。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万円の減額となっており、下水道事業が地方公営企業法の適用となる平成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年度以前に借入れた、特定環境保全公共下水道事業、及び農業集落排水整備事業の償還財源として基金を取り崩したことによるものである。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全体の町債残高については、現在、復興交付金を始めとした国・県からの手厚い支援を受けていることに加え、過去に借入れた町債が段階的に完済を迎えていることから減少傾向にあるが、今後は、庁舎建設事業や過疎地域自立促進計画に基づく、過疎債発行の影響等により、一定程度、地方債残高の増加が見込まれていることから、基金残高や財政指標等の推移を見ながら、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東日本大震災の影響による著しい人口減少（前年度比較</a:t>
          </a:r>
          <a:r>
            <a:rPr kumimoji="1" lang="en-US" altLang="ja-JP" sz="1000">
              <a:solidFill>
                <a:schemeClr val="dk1"/>
              </a:solidFill>
              <a:effectLst/>
              <a:latin typeface="+mn-lt"/>
              <a:ea typeface="+mn-ea"/>
              <a:cs typeface="+mn-cs"/>
            </a:rPr>
            <a:t>103</a:t>
          </a:r>
          <a:r>
            <a:rPr kumimoji="1" lang="ja-JP" altLang="ja-JP" sz="1000">
              <a:solidFill>
                <a:schemeClr val="dk1"/>
              </a:solidFill>
              <a:effectLst/>
              <a:latin typeface="+mn-lt"/>
              <a:ea typeface="+mn-ea"/>
              <a:cs typeface="+mn-cs"/>
            </a:rPr>
            <a:t>人減）</a:t>
          </a:r>
          <a:r>
            <a:rPr kumimoji="1" lang="ja-JP" altLang="en-US" sz="1000">
              <a:solidFill>
                <a:schemeClr val="dk1"/>
              </a:solidFill>
              <a:effectLst/>
              <a:latin typeface="+mn-lt"/>
              <a:ea typeface="+mn-ea"/>
              <a:cs typeface="+mn-cs"/>
            </a:rPr>
            <a:t>や全国平均を上回る高齢化率（</a:t>
          </a:r>
          <a:r>
            <a:rPr kumimoji="1" lang="en-US" altLang="ja-JP" sz="1000">
              <a:solidFill>
                <a:schemeClr val="dk1"/>
              </a:solidFill>
              <a:effectLst/>
              <a:latin typeface="+mn-lt"/>
              <a:ea typeface="+mn-ea"/>
              <a:cs typeface="+mn-cs"/>
            </a:rPr>
            <a:t>H29</a:t>
          </a:r>
          <a:r>
            <a:rPr kumimoji="1" lang="ja-JP" altLang="en-US" sz="1000">
              <a:solidFill>
                <a:schemeClr val="dk1"/>
              </a:solidFill>
              <a:effectLst/>
              <a:latin typeface="+mn-lt"/>
              <a:ea typeface="+mn-ea"/>
              <a:cs typeface="+mn-cs"/>
            </a:rPr>
            <a:t>年度末</a:t>
          </a:r>
          <a:r>
            <a:rPr kumimoji="1" lang="en-US" altLang="ja-JP" sz="1000">
              <a:solidFill>
                <a:schemeClr val="dk1"/>
              </a:solidFill>
              <a:effectLst/>
              <a:latin typeface="+mn-lt"/>
              <a:ea typeface="+mn-ea"/>
              <a:cs typeface="+mn-cs"/>
            </a:rPr>
            <a:t>38.9</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による町税の減収等</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a:t>
          </a:r>
          <a:r>
            <a:rPr kumimoji="1" lang="ja-JP" altLang="en-US" sz="1000">
              <a:solidFill>
                <a:schemeClr val="dk1"/>
              </a:solidFill>
              <a:effectLst/>
              <a:latin typeface="+mn-lt"/>
              <a:ea typeface="+mn-ea"/>
              <a:cs typeface="+mn-cs"/>
            </a:rPr>
            <a:t>沿</a:t>
          </a:r>
          <a:r>
            <a:rPr kumimoji="1" lang="ja-JP" altLang="ja-JP" sz="1000">
              <a:solidFill>
                <a:schemeClr val="dk1"/>
              </a:solidFill>
              <a:effectLst/>
              <a:latin typeface="+mn-lt"/>
              <a:ea typeface="+mn-ea"/>
              <a:cs typeface="+mn-cs"/>
            </a:rPr>
            <a:t>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43</xdr:row>
      <xdr:rowOff>165629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37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165629</xdr:rowOff>
    </xdr:from>
    <xdr:to>
      <xdr:col>19</xdr:col>
      <xdr:colOff>133350</xdr:colOff>
      <xdr:row>43</xdr:row>
      <xdr:rowOff>165629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43</xdr:row>
      <xdr:rowOff>165629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44</xdr:row>
      <xdr:rowOff>4233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114829</xdr:rowOff>
    </xdr:from>
    <xdr:to>
      <xdr:col>19</xdr:col>
      <xdr:colOff>184150</xdr:colOff>
      <xdr:row>44</xdr:row>
      <xdr:rowOff>44979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29756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前年度と比較し</a:t>
          </a:r>
          <a:r>
            <a:rPr kumimoji="1" lang="en-US" altLang="ja-JP" sz="1000">
              <a:solidFill>
                <a:schemeClr val="dk1"/>
              </a:solidFill>
              <a:effectLst/>
              <a:latin typeface="+mn-lt"/>
              <a:ea typeface="+mn-ea"/>
              <a:cs typeface="+mn-cs"/>
            </a:rPr>
            <a:t>0.6</a:t>
          </a:r>
          <a:r>
            <a:rPr kumimoji="1" lang="ja-JP" altLang="en-US" sz="1000">
              <a:solidFill>
                <a:schemeClr val="dk1"/>
              </a:solidFill>
              <a:effectLst/>
              <a:latin typeface="+mn-lt"/>
              <a:ea typeface="+mn-ea"/>
              <a:cs typeface="+mn-cs"/>
            </a:rPr>
            <a:t>ポイント減少</a:t>
          </a:r>
          <a:r>
            <a:rPr kumimoji="1" lang="ja-JP" altLang="ja-JP" sz="1000">
              <a:solidFill>
                <a:schemeClr val="dk1"/>
              </a:solidFill>
              <a:effectLst/>
              <a:latin typeface="+mn-lt"/>
              <a:ea typeface="+mn-ea"/>
              <a:cs typeface="+mn-cs"/>
            </a:rPr>
            <a:t>しており、主な要因としては、</a:t>
          </a:r>
          <a:r>
            <a:rPr kumimoji="1" lang="ja-JP" altLang="en-US" sz="1000">
              <a:solidFill>
                <a:schemeClr val="dk1"/>
              </a:solidFill>
              <a:effectLst/>
              <a:latin typeface="+mn-lt"/>
              <a:ea typeface="+mn-ea"/>
              <a:cs typeface="+mn-cs"/>
            </a:rPr>
            <a:t>前年度、新市街地内に整備された、</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子育て支援センター</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や</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つばめの杜保育所</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山下第二小学校</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等の各種公共施設に係る、開所当初に係る消耗品費や視察対応に係る経費等が減少したこと等により、経常経費が減少したことが考えられる</a:t>
          </a:r>
          <a:r>
            <a:rPr kumimoji="1" lang="ja-JP" altLang="ja-JP" sz="1000">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一方で</a:t>
          </a:r>
          <a:r>
            <a:rPr kumimoji="1" lang="ja-JP" altLang="ja-JP" sz="1000">
              <a:solidFill>
                <a:schemeClr val="dk1"/>
              </a:solidFill>
              <a:effectLst/>
              <a:latin typeface="+mn-lt"/>
              <a:ea typeface="+mn-ea"/>
              <a:cs typeface="+mn-cs"/>
            </a:rPr>
            <a:t>、今後見込まれる退職者の偏りを解消するため新規採用職員の拡充や復興事業に対応するための人件費等により、類似団体と比較すると</a:t>
          </a:r>
          <a:r>
            <a:rPr kumimoji="1" lang="en-US" altLang="ja-JP" sz="1000">
              <a:solidFill>
                <a:schemeClr val="dk1"/>
              </a:solidFill>
              <a:effectLst/>
              <a:latin typeface="+mn-lt"/>
              <a:ea typeface="+mn-ea"/>
              <a:cs typeface="+mn-cs"/>
            </a:rPr>
            <a:t>6.6%</a:t>
          </a:r>
          <a:r>
            <a:rPr kumimoji="1" lang="ja-JP" altLang="ja-JP" sz="1000">
              <a:solidFill>
                <a:schemeClr val="dk1"/>
              </a:solidFill>
              <a:effectLst/>
              <a:latin typeface="+mn-lt"/>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63923</xdr:rowOff>
    </xdr:from>
    <xdr:to>
      <xdr:col>23</xdr:col>
      <xdr:colOff>133350</xdr:colOff>
      <xdr:row>67</xdr:row>
      <xdr:rowOff>112183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5510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67</xdr:row>
      <xdr:rowOff>112183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7543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67</xdr:row>
      <xdr:rowOff>168487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75433"/>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67</xdr:row>
      <xdr:rowOff>168487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221296"/>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13123</xdr:rowOff>
    </xdr:from>
    <xdr:to>
      <xdr:col>23</xdr:col>
      <xdr:colOff>184150</xdr:colOff>
      <xdr:row>67</xdr:row>
      <xdr:rowOff>114723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80450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3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61383</xdr:rowOff>
    </xdr:from>
    <xdr:to>
      <xdr:col>19</xdr:col>
      <xdr:colOff>184150</xdr:colOff>
      <xdr:row>67</xdr:row>
      <xdr:rowOff>162983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147760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63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117687</xdr:rowOff>
    </xdr:from>
    <xdr:to>
      <xdr:col>11</xdr:col>
      <xdr:colOff>82550</xdr:colOff>
      <xdr:row>68</xdr:row>
      <xdr:rowOff>47837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32614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a:t>
          </a:r>
          <a:r>
            <a:rPr kumimoji="1" lang="en-US" altLang="ja-JP" sz="1100">
              <a:solidFill>
                <a:schemeClr val="dk1"/>
              </a:solidFill>
              <a:effectLst/>
              <a:latin typeface="+mn-lt"/>
              <a:ea typeface="+mn-ea"/>
              <a:cs typeface="+mn-cs"/>
            </a:rPr>
            <a:t>48,508</a:t>
          </a:r>
          <a:r>
            <a:rPr kumimoji="1" lang="ja-JP" altLang="ja-JP" sz="1100">
              <a:solidFill>
                <a:schemeClr val="dk1"/>
              </a:solidFill>
              <a:effectLst/>
              <a:latin typeface="+mn-lt"/>
              <a:ea typeface="+mn-ea"/>
              <a:cs typeface="+mn-cs"/>
            </a:rPr>
            <a:t>円上回る要因は、東日本大震災による著しい人口流出が起こっている反面で復興事業に尽力する人件費を必要としているためと考えられる。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その一方で、</a:t>
          </a:r>
          <a:r>
            <a:rPr kumimoji="1" lang="ja-JP" altLang="ja-JP" sz="1100">
              <a:solidFill>
                <a:schemeClr val="dk1"/>
              </a:solidFill>
              <a:effectLst/>
              <a:latin typeface="+mn-lt"/>
              <a:ea typeface="+mn-ea"/>
              <a:cs typeface="+mn-cs"/>
            </a:rPr>
            <a:t>前年度比較</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21,610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減となっていることから、震災の復興創生事業もピークを過ぎ、今後はさらに減少すると考えられる。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64728</xdr:rowOff>
    </xdr:from>
    <xdr:to>
      <xdr:col>23</xdr:col>
      <xdr:colOff>133350</xdr:colOff>
      <xdr:row>83</xdr:row>
      <xdr:rowOff>151637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95078"/>
          <a:ext cx="838200" cy="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122258</xdr:rowOff>
    </xdr:from>
    <xdr:to>
      <xdr:col>19</xdr:col>
      <xdr:colOff>133350</xdr:colOff>
      <xdr:row>83</xdr:row>
      <xdr:rowOff>151637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52608"/>
          <a:ext cx="88900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159710</xdr:rowOff>
    </xdr:from>
    <xdr:to>
      <xdr:col>15</xdr:col>
      <xdr:colOff>82550</xdr:colOff>
      <xdr:row>83</xdr:row>
      <xdr:rowOff>122258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18610"/>
          <a:ext cx="889000" cy="1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159710</xdr:rowOff>
    </xdr:from>
    <xdr:to>
      <xdr:col>11</xdr:col>
      <xdr:colOff>31750</xdr:colOff>
      <xdr:row>85</xdr:row>
      <xdr:rowOff>28963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218610"/>
          <a:ext cx="889000" cy="3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13928</xdr:rowOff>
    </xdr:from>
    <xdr:to>
      <xdr:col>23</xdr:col>
      <xdr:colOff>184150</xdr:colOff>
      <xdr:row>83</xdr:row>
      <xdr:rowOff>115528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157455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100837</xdr:rowOff>
    </xdr:from>
    <xdr:to>
      <xdr:col>19</xdr:col>
      <xdr:colOff>184150</xdr:colOff>
      <xdr:row>84</xdr:row>
      <xdr:rowOff>30987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15764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17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71458</xdr:rowOff>
    </xdr:from>
    <xdr:to>
      <xdr:col>15</xdr:col>
      <xdr:colOff>133350</xdr:colOff>
      <xdr:row>84</xdr:row>
      <xdr:rowOff>1608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157835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108910</xdr:rowOff>
    </xdr:from>
    <xdr:to>
      <xdr:col>11</xdr:col>
      <xdr:colOff>82550</xdr:colOff>
      <xdr:row>83</xdr:row>
      <xdr:rowOff>39060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23837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5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149613</xdr:rowOff>
    </xdr:from>
    <xdr:to>
      <xdr:col>7</xdr:col>
      <xdr:colOff>31750</xdr:colOff>
      <xdr:row>85</xdr:row>
      <xdr:rowOff>79763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5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64540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63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今後も国の動向に準拠しながら適正な運営を進める。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76905</xdr:rowOff>
    </xdr:from>
    <xdr:to>
      <xdr:col>77</xdr:col>
      <xdr:colOff>44450</xdr:colOff>
      <xdr:row>84</xdr:row>
      <xdr:rowOff>2116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35805"/>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167922</xdr:rowOff>
    </xdr:from>
    <xdr:to>
      <xdr:col>72</xdr:col>
      <xdr:colOff>203200</xdr:colOff>
      <xdr:row>82</xdr:row>
      <xdr:rowOff>76905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0553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82</xdr:row>
      <xdr:rowOff>23284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0553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117122</xdr:rowOff>
    </xdr:from>
    <xdr:to>
      <xdr:col>68</xdr:col>
      <xdr:colOff>203200</xdr:colOff>
      <xdr:row>82</xdr:row>
      <xdr:rowOff>47272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57449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131318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54783"/>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87884</xdr:rowOff>
    </xdr:from>
    <xdr:to>
      <xdr:col>77</xdr:col>
      <xdr:colOff>44450</xdr:colOff>
      <xdr:row>62</xdr:row>
      <xdr:rowOff>124883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1778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50884</xdr:rowOff>
    </xdr:from>
    <xdr:to>
      <xdr:col>72</xdr:col>
      <xdr:colOff>203200</xdr:colOff>
      <xdr:row>62</xdr:row>
      <xdr:rowOff>87884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8078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157183</xdr:rowOff>
    </xdr:from>
    <xdr:to>
      <xdr:col>68</xdr:col>
      <xdr:colOff>152400</xdr:colOff>
      <xdr:row>62</xdr:row>
      <xdr:rowOff>50884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156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80518</xdr:rowOff>
    </xdr:from>
    <xdr:to>
      <xdr:col>81</xdr:col>
      <xdr:colOff>95250</xdr:colOff>
      <xdr:row>63</xdr:row>
      <xdr:rowOff>10668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52595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37084</xdr:rowOff>
    </xdr:from>
    <xdr:to>
      <xdr:col>73</xdr:col>
      <xdr:colOff>44450</xdr:colOff>
      <xdr:row>62</xdr:row>
      <xdr:rowOff>138684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123461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xdr:rowOff>
    </xdr:from>
    <xdr:to>
      <xdr:col>68</xdr:col>
      <xdr:colOff>203200</xdr:colOff>
      <xdr:row>62</xdr:row>
      <xdr:rowOff>101684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86461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106383</xdr:rowOff>
    </xdr:from>
    <xdr:to>
      <xdr:col>64</xdr:col>
      <xdr:colOff>152400</xdr:colOff>
      <xdr:row>62</xdr:row>
      <xdr:rowOff>36533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21310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5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過去に借入れた臨時地方道整備事業や国営かんがい排水対策事業</a:t>
          </a:r>
          <a:r>
            <a:rPr kumimoji="1" lang="ja-JP" altLang="ja-JP" sz="1000">
              <a:solidFill>
                <a:schemeClr val="dk1"/>
              </a:solidFill>
              <a:effectLst/>
              <a:latin typeface="+mn-lt"/>
              <a:ea typeface="+mn-ea"/>
              <a:cs typeface="+mn-cs"/>
            </a:rPr>
            <a:t>の償還が一昨年で終了したことや</a:t>
          </a:r>
          <a:r>
            <a:rPr lang="ja-JP" altLang="ja-JP" sz="1000">
              <a:solidFill>
                <a:schemeClr val="dk1"/>
              </a:solidFill>
              <a:effectLst/>
              <a:latin typeface="+mn-lt"/>
              <a:ea typeface="+mn-ea"/>
              <a:cs typeface="+mn-cs"/>
            </a:rPr>
            <a:t>復興公営住宅の完成引渡しに伴い、入居者からの家賃収入が増えたため</a:t>
          </a:r>
          <a:r>
            <a:rPr kumimoji="1" lang="ja-JP" altLang="ja-JP" sz="1000">
              <a:solidFill>
                <a:schemeClr val="dk1"/>
              </a:solidFill>
              <a:effectLst/>
              <a:latin typeface="+mn-lt"/>
              <a:ea typeface="+mn-ea"/>
              <a:cs typeface="+mn-cs"/>
            </a:rPr>
            <a:t>前年比ではポイントを下げている。しかし、東日本大震災以降は被災した町民が入居するための復興公営住宅建設事業や市街地整備に関連する町道等の整備を進めるために多額の地方債を発行していることや、</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に過疎地域に指定されたことから、各</a:t>
          </a:r>
          <a:r>
            <a:rPr kumimoji="1" lang="ja-JP" altLang="ja-JP" sz="1000">
              <a:solidFill>
                <a:schemeClr val="dk1"/>
              </a:solidFill>
              <a:effectLst/>
              <a:latin typeface="+mn-lt"/>
              <a:ea typeface="+mn-ea"/>
              <a:cs typeface="+mn-cs"/>
            </a:rPr>
            <a:t>種過疎対策事業の財源として多額の地方債発行が見込まれていること等本数値は増加の推移が想定される。今後も迅速な生活再建を進める中で公平な世代間の負担とのバランスを注視していく。</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1411</xdr:rowOff>
    </xdr:from>
    <xdr:to>
      <xdr:col>81</xdr:col>
      <xdr:colOff>44450</xdr:colOff>
      <xdr:row>43</xdr:row>
      <xdr:rowOff>28222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1411</xdr:rowOff>
    </xdr:from>
    <xdr:to>
      <xdr:col>77</xdr:col>
      <xdr:colOff>44450</xdr:colOff>
      <xdr:row>44</xdr:row>
      <xdr:rowOff>57855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37376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57855</xdr:rowOff>
    </xdr:from>
    <xdr:to>
      <xdr:col>72</xdr:col>
      <xdr:colOff>203200</xdr:colOff>
      <xdr:row>45</xdr:row>
      <xdr:rowOff>33867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6016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114300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148872</xdr:rowOff>
    </xdr:from>
    <xdr:to>
      <xdr:col>81</xdr:col>
      <xdr:colOff>95250</xdr:colOff>
      <xdr:row>43</xdr:row>
      <xdr:rowOff>79022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120949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122061</xdr:rowOff>
    </xdr:from>
    <xdr:to>
      <xdr:col>77</xdr:col>
      <xdr:colOff>95250</xdr:colOff>
      <xdr:row>43</xdr:row>
      <xdr:rowOff>52211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36988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7055</xdr:rowOff>
    </xdr:from>
    <xdr:to>
      <xdr:col>73</xdr:col>
      <xdr:colOff>44450</xdr:colOff>
      <xdr:row>44</xdr:row>
      <xdr:rowOff>108655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93432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127152</xdr:rowOff>
    </xdr:from>
    <xdr:to>
      <xdr:col>68</xdr:col>
      <xdr:colOff>203200</xdr:colOff>
      <xdr:row>17</xdr:row>
      <xdr:rowOff>57302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4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39</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97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21</xdr:row>
      <xdr:rowOff>8890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7396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4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109237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18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1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15</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類似団体・宮城県平均と比較しても低い数値であるが、県内</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位の高齢化率（</a:t>
          </a:r>
          <a:r>
            <a:rPr kumimoji="1" lang="en-US" altLang="ja-JP" sz="1100">
              <a:solidFill>
                <a:schemeClr val="dk1"/>
              </a:solidFill>
              <a:effectLst/>
              <a:latin typeface="+mn-lt"/>
              <a:ea typeface="+mn-ea"/>
              <a:cs typeface="+mn-cs"/>
            </a:rPr>
            <a:t>38.9</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また、子ども医療費助成について、</a:t>
          </a:r>
          <a:r>
            <a:rPr kumimoji="1" lang="en-US" altLang="ja-JP" sz="1100">
              <a:solidFill>
                <a:schemeClr val="dk1"/>
              </a:solidFill>
              <a:effectLst/>
              <a:latin typeface="+mn-lt"/>
              <a:ea typeface="+mn-ea"/>
              <a:cs typeface="+mn-cs"/>
            </a:rPr>
            <a:t>H29.10</a:t>
          </a:r>
          <a:r>
            <a:rPr kumimoji="1" lang="ja-JP" altLang="ja-JP" sz="110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小学校～</a:t>
          </a:r>
          <a:r>
            <a:rPr lang="ja-JP" altLang="en-US" sz="1100" b="0" i="0" baseline="0">
              <a:solidFill>
                <a:schemeClr val="dk1"/>
              </a:solidFill>
              <a:effectLst/>
              <a:latin typeface="+mn-lt"/>
              <a:ea typeface="+mn-ea"/>
              <a:cs typeface="+mn-cs"/>
            </a:rPr>
            <a:t>高校修了</a:t>
          </a:r>
          <a:r>
            <a:rPr lang="ja-JP" altLang="ja-JP" sz="1100" b="0" i="0" baseline="0">
              <a:solidFill>
                <a:schemeClr val="dk1"/>
              </a:solidFill>
              <a:effectLst/>
              <a:latin typeface="+mn-lt"/>
              <a:ea typeface="+mn-ea"/>
              <a:cs typeface="+mn-cs"/>
            </a:rPr>
            <a:t>までの外来医療費の一部の助成を</a:t>
          </a:r>
          <a:r>
            <a:rPr kumimoji="1" lang="ja-JP" altLang="ja-JP" sz="1100">
              <a:solidFill>
                <a:schemeClr val="dk1"/>
              </a:solidFill>
              <a:effectLst/>
              <a:latin typeface="+mn-lt"/>
              <a:ea typeface="+mn-ea"/>
              <a:cs typeface="+mn-cs"/>
            </a:rPr>
            <a:t>拡充したことにより若干の増加傾向にある。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38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と同数値となっているものの、前年度と同数値となっていることから、</a:t>
          </a:r>
          <a:r>
            <a:rPr kumimoji="1" lang="ja-JP" altLang="ja-JP" sz="1100">
              <a:solidFill>
                <a:schemeClr val="dk1"/>
              </a:solidFill>
              <a:effectLst/>
              <a:latin typeface="+mn-lt"/>
              <a:ea typeface="+mn-ea"/>
              <a:cs typeface="+mn-cs"/>
            </a:rPr>
            <a:t>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624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71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7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44467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140970</xdr:rowOff>
    </xdr:from>
    <xdr:to>
      <xdr:col>69</xdr:col>
      <xdr:colOff>142875</xdr:colOff>
      <xdr:row>54</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法的の企業会計である上水道・下水道事業会計へ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39</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200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37355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65278</xdr:rowOff>
    </xdr:from>
    <xdr:to>
      <xdr:col>82</xdr:col>
      <xdr:colOff>196850</xdr:colOff>
      <xdr:row>39</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5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42418</xdr:rowOff>
    </xdr:from>
    <xdr:to>
      <xdr:col>82</xdr:col>
      <xdr:colOff>107950</xdr:colOff>
      <xdr:row>39</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28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168148</xdr:rowOff>
    </xdr:from>
    <xdr:to>
      <xdr:col>78</xdr:col>
      <xdr:colOff>69850</xdr:colOff>
      <xdr:row>39</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83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168148</xdr:rowOff>
    </xdr:from>
    <xdr:to>
      <xdr:col>73</xdr:col>
      <xdr:colOff>180975</xdr:colOff>
      <xdr:row>39</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832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165862</xdr:rowOff>
    </xdr:from>
    <xdr:to>
      <xdr:col>69</xdr:col>
      <xdr:colOff>92075</xdr:colOff>
      <xdr:row>40</xdr:row>
      <xdr:rowOff>8128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852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163068</xdr:rowOff>
    </xdr:from>
    <xdr:to>
      <xdr:col>82</xdr:col>
      <xdr:colOff>158750</xdr:colOff>
      <xdr:row>39</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71645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8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117348</xdr:rowOff>
    </xdr:from>
    <xdr:to>
      <xdr:col>74</xdr:col>
      <xdr:colOff>31750</xdr:colOff>
      <xdr:row>39</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32275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115062</xdr:rowOff>
    </xdr:from>
    <xdr:to>
      <xdr:col>69</xdr:col>
      <xdr:colOff>142875</xdr:colOff>
      <xdr:row>40</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128778</xdr:rowOff>
    </xdr:from>
    <xdr:to>
      <xdr:col>65</xdr:col>
      <xdr:colOff>53975</xdr:colOff>
      <xdr:row>40</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43705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900">
              <a:solidFill>
                <a:schemeClr val="dk1"/>
              </a:solidFill>
              <a:effectLst/>
              <a:latin typeface="+mn-lt"/>
              <a:ea typeface="+mn-ea"/>
              <a:cs typeface="+mn-cs"/>
            </a:rPr>
            <a:t>3.4</a:t>
          </a:r>
          <a:r>
            <a:rPr kumimoji="1" lang="ja-JP" altLang="ja-JP" sz="900">
              <a:solidFill>
                <a:schemeClr val="dk1"/>
              </a:solidFill>
              <a:effectLst/>
              <a:latin typeface="+mn-lt"/>
              <a:ea typeface="+mn-ea"/>
              <a:cs typeface="+mn-cs"/>
            </a:rPr>
            <a:t>％下回ったことが考えられる。しかし、東日本大震災以降は被災した町民が入居するための復興公営住宅建設事業や市街地整備に関連する町道等の整備を進めるために多額の地方債を発行していることや、</a:t>
          </a:r>
          <a:r>
            <a:rPr kumimoji="1" lang="en-US" altLang="ja-JP" sz="900">
              <a:solidFill>
                <a:schemeClr val="dk1"/>
              </a:solidFill>
              <a:effectLst/>
              <a:latin typeface="+mn-lt"/>
              <a:ea typeface="+mn-ea"/>
              <a:cs typeface="+mn-cs"/>
            </a:rPr>
            <a:t>H29</a:t>
          </a:r>
          <a:r>
            <a:rPr kumimoji="1" lang="ja-JP" altLang="ja-JP" sz="900">
              <a:solidFill>
                <a:schemeClr val="dk1"/>
              </a:solidFill>
              <a:effectLst/>
              <a:latin typeface="+mn-lt"/>
              <a:ea typeface="+mn-ea"/>
              <a:cs typeface="+mn-cs"/>
            </a:rPr>
            <a:t>年度に過疎地域に指定されたことから、各種過疎対策事業の財源として多額の地方債発行が見込まれていること等本数値は増加の推移が想定されるため、他事業については、極力、起債に依存しない事業となるよう財政運営に努めたい。</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48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117856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48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60706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公債費以外の経常経費は、</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から震災復興に要する人件費の増加や、防災集団移転により買取った土地の維持管理費用が増加していることに加え、人口流出等に影響する収入の減少が進んで</a:t>
          </a:r>
          <a:r>
            <a:rPr kumimoji="1" lang="ja-JP" altLang="en-US" sz="900">
              <a:solidFill>
                <a:schemeClr val="dk1"/>
              </a:solidFill>
              <a:effectLst/>
              <a:latin typeface="+mn-lt"/>
              <a:ea typeface="+mn-ea"/>
              <a:cs typeface="+mn-cs"/>
            </a:rPr>
            <a:t>いることから、</a:t>
          </a:r>
          <a:r>
            <a:rPr kumimoji="1" lang="ja-JP" altLang="ja-JP" sz="900">
              <a:solidFill>
                <a:schemeClr val="dk1"/>
              </a:solidFill>
              <a:effectLst/>
              <a:latin typeface="+mn-lt"/>
              <a:ea typeface="+mn-ea"/>
              <a:cs typeface="+mn-cs"/>
            </a:rPr>
            <a:t>前年と</a:t>
          </a:r>
          <a:r>
            <a:rPr kumimoji="1" lang="ja-JP" altLang="en-US" sz="900">
              <a:solidFill>
                <a:schemeClr val="dk1"/>
              </a:solidFill>
              <a:effectLst/>
              <a:latin typeface="+mn-lt"/>
              <a:ea typeface="+mn-ea"/>
              <a:cs typeface="+mn-cs"/>
            </a:rPr>
            <a:t>ほぼ同数値となっ</a:t>
          </a:r>
          <a:r>
            <a:rPr kumimoji="1" lang="ja-JP" altLang="ja-JP" sz="900">
              <a:solidFill>
                <a:schemeClr val="dk1"/>
              </a:solidFill>
              <a:effectLst/>
              <a:latin typeface="+mn-lt"/>
              <a:ea typeface="+mn-ea"/>
              <a:cs typeface="+mn-cs"/>
            </a:rPr>
            <a:t>た。</a:t>
          </a:r>
          <a:endParaRPr lang="ja-JP" altLang="ja-JP" sz="900">
            <a:effectLst/>
          </a:endParaRPr>
        </a:p>
        <a:p>
          <a:r>
            <a:rPr kumimoji="1" lang="ja-JP" altLang="ja-JP" sz="900">
              <a:solidFill>
                <a:schemeClr val="dk1"/>
              </a:solidFill>
              <a:effectLst/>
              <a:latin typeface="+mn-lt"/>
              <a:ea typeface="+mn-ea"/>
              <a:cs typeface="+mn-cs"/>
            </a:rPr>
            <a:t>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86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79</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12063"/>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79</xdr:row>
      <xdr:rowOff>5842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12063"/>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79</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94361"/>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71645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74651</xdr:rowOff>
    </xdr:from>
    <xdr:to>
      <xdr:col>29</xdr:col>
      <xdr:colOff>127000</xdr:colOff>
      <xdr:row>16</xdr:row>
      <xdr:rowOff>92565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65476"/>
          <a:ext cx="6477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44727</xdr:rowOff>
    </xdr:from>
    <xdr:to>
      <xdr:col>26</xdr:col>
      <xdr:colOff>50800</xdr:colOff>
      <xdr:row>16</xdr:row>
      <xdr:rowOff>74651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5552"/>
          <a:ext cx="6985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44727</xdr:rowOff>
    </xdr:from>
    <xdr:to>
      <xdr:col>22</xdr:col>
      <xdr:colOff>114300</xdr:colOff>
      <xdr:row>16</xdr:row>
      <xdr:rowOff>107698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5552"/>
          <a:ext cx="698500" cy="6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107698</xdr:rowOff>
    </xdr:from>
    <xdr:to>
      <xdr:col>18</xdr:col>
      <xdr:colOff>177800</xdr:colOff>
      <xdr:row>17</xdr:row>
      <xdr:rowOff>8555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8523"/>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41765</xdr:rowOff>
    </xdr:from>
    <xdr:to>
      <xdr:col>29</xdr:col>
      <xdr:colOff>177800</xdr:colOff>
      <xdr:row>16</xdr:row>
      <xdr:rowOff>143365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58292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23851</xdr:rowOff>
    </xdr:from>
    <xdr:to>
      <xdr:col>26</xdr:col>
      <xdr:colOff>101600</xdr:colOff>
      <xdr:row>16</xdr:row>
      <xdr:rowOff>125451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135628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165377</xdr:rowOff>
    </xdr:from>
    <xdr:to>
      <xdr:col>22</xdr:col>
      <xdr:colOff>165100</xdr:colOff>
      <xdr:row>16</xdr:row>
      <xdr:rowOff>95527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56898</xdr:rowOff>
    </xdr:from>
    <xdr:to>
      <xdr:col>19</xdr:col>
      <xdr:colOff>38100</xdr:colOff>
      <xdr:row>16</xdr:row>
      <xdr:rowOff>158498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168675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1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129205</xdr:rowOff>
    </xdr:from>
    <xdr:to>
      <xdr:col>15</xdr:col>
      <xdr:colOff>101600</xdr:colOff>
      <xdr:row>17</xdr:row>
      <xdr:rowOff>59355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69532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54945</xdr:rowOff>
    </xdr:from>
    <xdr:to>
      <xdr:col>29</xdr:col>
      <xdr:colOff>127000</xdr:colOff>
      <xdr:row>35</xdr:row>
      <xdr:rowOff>173612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65295"/>
          <a:ext cx="647700" cy="11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339644</xdr:rowOff>
    </xdr:from>
    <xdr:to>
      <xdr:col>26</xdr:col>
      <xdr:colOff>50800</xdr:colOff>
      <xdr:row>35</xdr:row>
      <xdr:rowOff>173612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07094"/>
          <a:ext cx="698500" cy="17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339644</xdr:rowOff>
    </xdr:from>
    <xdr:to>
      <xdr:col>22</xdr:col>
      <xdr:colOff>114300</xdr:colOff>
      <xdr:row>35</xdr:row>
      <xdr:rowOff>82652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07094"/>
          <a:ext cx="698500" cy="8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240523</xdr:rowOff>
    </xdr:from>
    <xdr:to>
      <xdr:col>18</xdr:col>
      <xdr:colOff>177800</xdr:colOff>
      <xdr:row>35</xdr:row>
      <xdr:rowOff>82652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07973"/>
          <a:ext cx="698500" cy="18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4145</xdr:rowOff>
    </xdr:from>
    <xdr:to>
      <xdr:col>29</xdr:col>
      <xdr:colOff>177800</xdr:colOff>
      <xdr:row>35</xdr:row>
      <xdr:rowOff>105745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1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192122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122812</xdr:rowOff>
    </xdr:from>
    <xdr:to>
      <xdr:col>26</xdr:col>
      <xdr:colOff>101600</xdr:colOff>
      <xdr:row>35</xdr:row>
      <xdr:rowOff>224412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288844</xdr:rowOff>
    </xdr:from>
    <xdr:to>
      <xdr:col>22</xdr:col>
      <xdr:colOff>165100</xdr:colOff>
      <xdr:row>35</xdr:row>
      <xdr:rowOff>47544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5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57721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2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31852</xdr:rowOff>
    </xdr:from>
    <xdr:to>
      <xdr:col>19</xdr:col>
      <xdr:colOff>38100</xdr:colOff>
      <xdr:row>35</xdr:row>
      <xdr:rowOff>133452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143629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1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189723</xdr:rowOff>
    </xdr:from>
    <xdr:to>
      <xdr:col>15</xdr:col>
      <xdr:colOff>101600</xdr:colOff>
      <xdr:row>34</xdr:row>
      <xdr:rowOff>291323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5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301500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2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5159</xdr:rowOff>
    </xdr:from>
    <xdr:to>
      <xdr:col>24</xdr:col>
      <xdr:colOff>63500</xdr:colOff>
      <xdr:row>35</xdr:row>
      <xdr:rowOff>17209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005909"/>
          <a:ext cx="8382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5159</xdr:rowOff>
    </xdr:from>
    <xdr:to>
      <xdr:col>19</xdr:col>
      <xdr:colOff>177800</xdr:colOff>
      <xdr:row>35</xdr:row>
      <xdr:rowOff>28820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0590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28820</xdr:rowOff>
    </xdr:from>
    <xdr:to>
      <xdr:col>15</xdr:col>
      <xdr:colOff>50800</xdr:colOff>
      <xdr:row>35</xdr:row>
      <xdr:rowOff>78540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29570"/>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78540</xdr:rowOff>
    </xdr:from>
    <xdr:to>
      <xdr:col>10</xdr:col>
      <xdr:colOff>114300</xdr:colOff>
      <xdr:row>35</xdr:row>
      <xdr:rowOff>163094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79290"/>
          <a:ext cx="889000" cy="8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137859</xdr:rowOff>
    </xdr:from>
    <xdr:to>
      <xdr:col>24</xdr:col>
      <xdr:colOff>114300</xdr:colOff>
      <xdr:row>35</xdr:row>
      <xdr:rowOff>68009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160736</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125809</xdr:rowOff>
    </xdr:from>
    <xdr:to>
      <xdr:col>20</xdr:col>
      <xdr:colOff>38100</xdr:colOff>
      <xdr:row>35</xdr:row>
      <xdr:rowOff>55959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72486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149470</xdr:rowOff>
    </xdr:from>
    <xdr:to>
      <xdr:col>15</xdr:col>
      <xdr:colOff>101600</xdr:colOff>
      <xdr:row>35</xdr:row>
      <xdr:rowOff>79620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96147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75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27740</xdr:rowOff>
    </xdr:from>
    <xdr:to>
      <xdr:col>10</xdr:col>
      <xdr:colOff>165100</xdr:colOff>
      <xdr:row>35</xdr:row>
      <xdr:rowOff>129340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145867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80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112294</xdr:rowOff>
    </xdr:from>
    <xdr:to>
      <xdr:col>6</xdr:col>
      <xdr:colOff>38100</xdr:colOff>
      <xdr:row>36</xdr:row>
      <xdr:rowOff>42444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58971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8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26421</xdr:rowOff>
    </xdr:from>
    <xdr:to>
      <xdr:col>24</xdr:col>
      <xdr:colOff>63500</xdr:colOff>
      <xdr:row>57</xdr:row>
      <xdr:rowOff>32898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27621"/>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26421</xdr:rowOff>
    </xdr:from>
    <xdr:to>
      <xdr:col>19</xdr:col>
      <xdr:colOff>177800</xdr:colOff>
      <xdr:row>56</xdr:row>
      <xdr:rowOff>63774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27621"/>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63774</xdr:rowOff>
    </xdr:from>
    <xdr:to>
      <xdr:col>15</xdr:col>
      <xdr:colOff>50800</xdr:colOff>
      <xdr:row>57</xdr:row>
      <xdr:rowOff>73208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64974"/>
          <a:ext cx="889000" cy="18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144325</xdr:rowOff>
    </xdr:from>
    <xdr:to>
      <xdr:col>10</xdr:col>
      <xdr:colOff>114300</xdr:colOff>
      <xdr:row>57</xdr:row>
      <xdr:rowOff>73208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059725"/>
          <a:ext cx="889000" cy="7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153548</xdr:rowOff>
    </xdr:from>
    <xdr:to>
      <xdr:col>24</xdr:col>
      <xdr:colOff>114300</xdr:colOff>
      <xdr:row>57</xdr:row>
      <xdr:rowOff>83698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147071</xdr:rowOff>
    </xdr:from>
    <xdr:to>
      <xdr:col>20</xdr:col>
      <xdr:colOff>38100</xdr:colOff>
      <xdr:row>56</xdr:row>
      <xdr:rowOff>77221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93748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12974</xdr:rowOff>
    </xdr:from>
    <xdr:to>
      <xdr:col>15</xdr:col>
      <xdr:colOff>101600</xdr:colOff>
      <xdr:row>56</xdr:row>
      <xdr:rowOff>114574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131101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38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22408</xdr:rowOff>
    </xdr:from>
    <xdr:to>
      <xdr:col>10</xdr:col>
      <xdr:colOff>165100</xdr:colOff>
      <xdr:row>57</xdr:row>
      <xdr:rowOff>124008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93525</xdr:rowOff>
    </xdr:from>
    <xdr:to>
      <xdr:col>6</xdr:col>
      <xdr:colOff>38100</xdr:colOff>
      <xdr:row>53</xdr:row>
      <xdr:rowOff>23675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40202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7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25760</xdr:rowOff>
    </xdr:from>
    <xdr:to>
      <xdr:col>24</xdr:col>
      <xdr:colOff>63500</xdr:colOff>
      <xdr:row>78</xdr:row>
      <xdr:rowOff>90746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98860"/>
          <a:ext cx="8382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90746</xdr:rowOff>
    </xdr:from>
    <xdr:to>
      <xdr:col>19</xdr:col>
      <xdr:colOff>177800</xdr:colOff>
      <xdr:row>78</xdr:row>
      <xdr:rowOff>101932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63846"/>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101932</xdr:rowOff>
    </xdr:from>
    <xdr:to>
      <xdr:col>15</xdr:col>
      <xdr:colOff>50800</xdr:colOff>
      <xdr:row>78</xdr:row>
      <xdr:rowOff>165450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75032"/>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149954</xdr:rowOff>
    </xdr:from>
    <xdr:to>
      <xdr:col>10</xdr:col>
      <xdr:colOff>114300</xdr:colOff>
      <xdr:row>78</xdr:row>
      <xdr:rowOff>165450</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23054"/>
          <a:ext cx="8890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58836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68257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6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146410</xdr:rowOff>
    </xdr:from>
    <xdr:to>
      <xdr:col>24</xdr:col>
      <xdr:colOff>114300</xdr:colOff>
      <xdr:row>78</xdr:row>
      <xdr:rowOff>76560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169287</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1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39946</xdr:rowOff>
    </xdr:from>
    <xdr:to>
      <xdr:col>20</xdr:col>
      <xdr:colOff>38100</xdr:colOff>
      <xdr:row>78</xdr:row>
      <xdr:rowOff>141546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158073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318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51132</xdr:rowOff>
    </xdr:from>
    <xdr:to>
      <xdr:col>15</xdr:col>
      <xdr:colOff>101600</xdr:colOff>
      <xdr:row>78</xdr:row>
      <xdr:rowOff>152732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169259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31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114650</xdr:rowOff>
    </xdr:from>
    <xdr:to>
      <xdr:col>10</xdr:col>
      <xdr:colOff>165100</xdr:colOff>
      <xdr:row>79</xdr:row>
      <xdr:rowOff>44800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61327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26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99154</xdr:rowOff>
    </xdr:from>
    <xdr:to>
      <xdr:col>6</xdr:col>
      <xdr:colOff>38100</xdr:colOff>
      <xdr:row>79</xdr:row>
      <xdr:rowOff>29304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45831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4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17951</xdr:rowOff>
    </xdr:from>
    <xdr:to>
      <xdr:col>24</xdr:col>
      <xdr:colOff>63500</xdr:colOff>
      <xdr:row>98</xdr:row>
      <xdr:rowOff>18275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820051"/>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17951</xdr:rowOff>
    </xdr:from>
    <xdr:to>
      <xdr:col>19</xdr:col>
      <xdr:colOff>177800</xdr:colOff>
      <xdr:row>98</xdr:row>
      <xdr:rowOff>143015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0051"/>
          <a:ext cx="8890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143015</xdr:rowOff>
    </xdr:from>
    <xdr:to>
      <xdr:col>15</xdr:col>
      <xdr:colOff>50800</xdr:colOff>
      <xdr:row>98</xdr:row>
      <xdr:rowOff>146901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451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146901</xdr:rowOff>
    </xdr:from>
    <xdr:to>
      <xdr:col>10</xdr:col>
      <xdr:colOff>114300</xdr:colOff>
      <xdr:row>99</xdr:row>
      <xdr:rowOff>42393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490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138925</xdr:rowOff>
    </xdr:from>
    <xdr:to>
      <xdr:col>24</xdr:col>
      <xdr:colOff>114300</xdr:colOff>
      <xdr:row>98</xdr:row>
      <xdr:rowOff>69075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117352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138601</xdr:rowOff>
    </xdr:from>
    <xdr:to>
      <xdr:col>20</xdr:col>
      <xdr:colOff>38100</xdr:colOff>
      <xdr:row>98</xdr:row>
      <xdr:rowOff>68751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59878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92215</xdr:rowOff>
    </xdr:from>
    <xdr:to>
      <xdr:col>15</xdr:col>
      <xdr:colOff>101600</xdr:colOff>
      <xdr:row>99</xdr:row>
      <xdr:rowOff>22365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13492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96101</xdr:rowOff>
    </xdr:from>
    <xdr:to>
      <xdr:col>10</xdr:col>
      <xdr:colOff>165100</xdr:colOff>
      <xdr:row>99</xdr:row>
      <xdr:rowOff>26251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17378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163043</xdr:rowOff>
    </xdr:from>
    <xdr:to>
      <xdr:col>6</xdr:col>
      <xdr:colOff>38100</xdr:colOff>
      <xdr:row>99</xdr:row>
      <xdr:rowOff>93193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84320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5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92727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9745</xdr:rowOff>
    </xdr:from>
    <xdr:to>
      <xdr:col>54</xdr:col>
      <xdr:colOff>189865</xdr:colOff>
      <xdr:row>38</xdr:row>
      <xdr:rowOff>165464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6353395"/>
          <a:ext cx="1270" cy="3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171172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165464</xdr:rowOff>
    </xdr:from>
    <xdr:to>
      <xdr:col>55</xdr:col>
      <xdr:colOff>88900</xdr:colOff>
      <xdr:row>38</xdr:row>
      <xdr:rowOff>165464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612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9745</xdr:rowOff>
    </xdr:from>
    <xdr:to>
      <xdr:col>55</xdr:col>
      <xdr:colOff>88900</xdr:colOff>
      <xdr:row>37</xdr:row>
      <xdr:rowOff>9745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3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9745</xdr:rowOff>
    </xdr:from>
    <xdr:to>
      <xdr:col>55</xdr:col>
      <xdr:colOff>0</xdr:colOff>
      <xdr:row>37</xdr:row>
      <xdr:rowOff>138675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53395"/>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55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65746</xdr:rowOff>
    </xdr:from>
    <xdr:to>
      <xdr:col>55</xdr:col>
      <xdr:colOff>50800</xdr:colOff>
      <xdr:row>38</xdr:row>
      <xdr:rowOff>167346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58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137664</xdr:rowOff>
    </xdr:from>
    <xdr:to>
      <xdr:col>50</xdr:col>
      <xdr:colOff>114300</xdr:colOff>
      <xdr:row>37</xdr:row>
      <xdr:rowOff>138675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81314"/>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63836</xdr:rowOff>
    </xdr:from>
    <xdr:to>
      <xdr:col>50</xdr:col>
      <xdr:colOff>165100</xdr:colOff>
      <xdr:row>38</xdr:row>
      <xdr:rowOff>165436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7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156563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134554</xdr:rowOff>
    </xdr:from>
    <xdr:to>
      <xdr:col>45</xdr:col>
      <xdr:colOff>177800</xdr:colOff>
      <xdr:row>37</xdr:row>
      <xdr:rowOff>137664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135304"/>
          <a:ext cx="889000" cy="3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65760</xdr:rowOff>
    </xdr:from>
    <xdr:to>
      <xdr:col>46</xdr:col>
      <xdr:colOff>38100</xdr:colOff>
      <xdr:row>38</xdr:row>
      <xdr:rowOff>167360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158487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7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6083</xdr:rowOff>
    </xdr:from>
    <xdr:to>
      <xdr:col>41</xdr:col>
      <xdr:colOff>50800</xdr:colOff>
      <xdr:row>35</xdr:row>
      <xdr:rowOff>134554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149583"/>
          <a:ext cx="889000" cy="9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88357</xdr:rowOff>
    </xdr:from>
    <xdr:to>
      <xdr:col>41</xdr:col>
      <xdr:colOff>101600</xdr:colOff>
      <xdr:row>39</xdr:row>
      <xdr:rowOff>18507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6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9634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88972</xdr:rowOff>
    </xdr:from>
    <xdr:to>
      <xdr:col>36</xdr:col>
      <xdr:colOff>165100</xdr:colOff>
      <xdr:row>39</xdr:row>
      <xdr:rowOff>19122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0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10249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130395</xdr:rowOff>
    </xdr:from>
    <xdr:to>
      <xdr:col>55</xdr:col>
      <xdr:colOff>50800</xdr:colOff>
      <xdr:row>37</xdr:row>
      <xdr:rowOff>60545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83422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87875</xdr:rowOff>
    </xdr:from>
    <xdr:to>
      <xdr:col>50</xdr:col>
      <xdr:colOff>165100</xdr:colOff>
      <xdr:row>38</xdr:row>
      <xdr:rowOff>18025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34552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20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86864</xdr:rowOff>
    </xdr:from>
    <xdr:to>
      <xdr:col>46</xdr:col>
      <xdr:colOff>38100</xdr:colOff>
      <xdr:row>38</xdr:row>
      <xdr:rowOff>17014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33541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20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83754</xdr:rowOff>
    </xdr:from>
    <xdr:to>
      <xdr:col>41</xdr:col>
      <xdr:colOff>101600</xdr:colOff>
      <xdr:row>36</xdr:row>
      <xdr:rowOff>13904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30431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126733</xdr:rowOff>
    </xdr:from>
    <xdr:to>
      <xdr:col>36</xdr:col>
      <xdr:colOff>165100</xdr:colOff>
      <xdr:row>30</xdr:row>
      <xdr:rowOff>56883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0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28</xdr:row>
      <xdr:rowOff>73410</xdr:rowOff>
    </xdr:from>
    <xdr:ext cx="69018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27205" y="4874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72750</xdr:rowOff>
    </xdr:from>
    <xdr:to>
      <xdr:col>55</xdr:col>
      <xdr:colOff>0</xdr:colOff>
      <xdr:row>57</xdr:row>
      <xdr:rowOff>100050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02500"/>
          <a:ext cx="838200" cy="3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72750</xdr:rowOff>
    </xdr:from>
    <xdr:to>
      <xdr:col>50</xdr:col>
      <xdr:colOff>114300</xdr:colOff>
      <xdr:row>55</xdr:row>
      <xdr:rowOff>164657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02500"/>
          <a:ext cx="889000" cy="9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164657</xdr:rowOff>
    </xdr:from>
    <xdr:to>
      <xdr:col>45</xdr:col>
      <xdr:colOff>177800</xdr:colOff>
      <xdr:row>56</xdr:row>
      <xdr:rowOff>131163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94407"/>
          <a:ext cx="889000" cy="1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14798</xdr:rowOff>
    </xdr:from>
    <xdr:to>
      <xdr:col>41</xdr:col>
      <xdr:colOff>50800</xdr:colOff>
      <xdr:row>56</xdr:row>
      <xdr:rowOff>131163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44548"/>
          <a:ext cx="889000" cy="2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142671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0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147591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10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49250</xdr:rowOff>
    </xdr:from>
    <xdr:to>
      <xdr:col>55</xdr:col>
      <xdr:colOff>50800</xdr:colOff>
      <xdr:row>57</xdr:row>
      <xdr:rowOff>150850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72127</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21950</xdr:rowOff>
    </xdr:from>
    <xdr:to>
      <xdr:col>50</xdr:col>
      <xdr:colOff>165100</xdr:colOff>
      <xdr:row>55</xdr:row>
      <xdr:rowOff>123550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140077</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294205" y="9226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113857</xdr:rowOff>
    </xdr:from>
    <xdr:to>
      <xdr:col>46</xdr:col>
      <xdr:colOff>38100</xdr:colOff>
      <xdr:row>56</xdr:row>
      <xdr:rowOff>44007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60534</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05205" y="93188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80363</xdr:rowOff>
    </xdr:from>
    <xdr:to>
      <xdr:col>41</xdr:col>
      <xdr:colOff>101600</xdr:colOff>
      <xdr:row>57</xdr:row>
      <xdr:rowOff>10513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27040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45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135448</xdr:rowOff>
    </xdr:from>
    <xdr:to>
      <xdr:col>36</xdr:col>
      <xdr:colOff>165100</xdr:colOff>
      <xdr:row>55</xdr:row>
      <xdr:rowOff>65598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82125</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27205" y="916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90353</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606203"/>
          <a:ext cx="1270" cy="98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69508</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14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37030</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38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90353</xdr:rowOff>
    </xdr:from>
    <xdr:to>
      <xdr:col>55</xdr:col>
      <xdr:colOff>88900</xdr:colOff>
      <xdr:row>73</xdr:row>
      <xdr:rowOff>90353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606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82552</xdr:rowOff>
    </xdr:from>
    <xdr:to>
      <xdr:col>55</xdr:col>
      <xdr:colOff>0</xdr:colOff>
      <xdr:row>76</xdr:row>
      <xdr:rowOff>165173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255502"/>
          <a:ext cx="838200" cy="9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113958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487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135531</xdr:rowOff>
    </xdr:from>
    <xdr:to>
      <xdr:col>55</xdr:col>
      <xdr:colOff>50800</xdr:colOff>
      <xdr:row>79</xdr:row>
      <xdr:rowOff>65681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82552</xdr:rowOff>
    </xdr:from>
    <xdr:to>
      <xdr:col>50</xdr:col>
      <xdr:colOff>114300</xdr:colOff>
      <xdr:row>72</xdr:row>
      <xdr:rowOff>54651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255502"/>
          <a:ext cx="889000" cy="1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132883</xdr:rowOff>
    </xdr:from>
    <xdr:to>
      <xdr:col>50</xdr:col>
      <xdr:colOff>165100</xdr:colOff>
      <xdr:row>79</xdr:row>
      <xdr:rowOff>63033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54160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54651</xdr:rowOff>
    </xdr:from>
    <xdr:to>
      <xdr:col>45</xdr:col>
      <xdr:colOff>177800</xdr:colOff>
      <xdr:row>75</xdr:row>
      <xdr:rowOff>40227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399051"/>
          <a:ext cx="889000" cy="49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87880</xdr:rowOff>
    </xdr:from>
    <xdr:to>
      <xdr:col>46</xdr:col>
      <xdr:colOff>38100</xdr:colOff>
      <xdr:row>79</xdr:row>
      <xdr:rowOff>18030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6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9157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5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113801</xdr:rowOff>
    </xdr:from>
    <xdr:to>
      <xdr:col>41</xdr:col>
      <xdr:colOff>101600</xdr:colOff>
      <xdr:row>79</xdr:row>
      <xdr:rowOff>43951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35078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114373</xdr:rowOff>
    </xdr:from>
    <xdr:to>
      <xdr:col>55</xdr:col>
      <xdr:colOff>50800</xdr:colOff>
      <xdr:row>77</xdr:row>
      <xdr:rowOff>44523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137250</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31752</xdr:rowOff>
    </xdr:from>
    <xdr:to>
      <xdr:col>50</xdr:col>
      <xdr:colOff>165100</xdr:colOff>
      <xdr:row>71</xdr:row>
      <xdr:rowOff>133352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2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149879</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294205" y="1197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3851</xdr:rowOff>
    </xdr:from>
    <xdr:to>
      <xdr:col>46</xdr:col>
      <xdr:colOff>38100</xdr:colOff>
      <xdr:row>72</xdr:row>
      <xdr:rowOff>105451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121978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1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160877</xdr:rowOff>
    </xdr:from>
    <xdr:to>
      <xdr:col>41</xdr:col>
      <xdr:colOff>101600</xdr:colOff>
      <xdr:row>75</xdr:row>
      <xdr:rowOff>91027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107554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6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56059</xdr:rowOff>
    </xdr:from>
    <xdr:to>
      <xdr:col>55</xdr:col>
      <xdr:colOff>0</xdr:colOff>
      <xdr:row>98</xdr:row>
      <xdr:rowOff>108041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8159"/>
          <a:ext cx="838200" cy="5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108041</xdr:rowOff>
    </xdr:from>
    <xdr:to>
      <xdr:col>50</xdr:col>
      <xdr:colOff>114300</xdr:colOff>
      <xdr:row>98</xdr:row>
      <xdr:rowOff>132333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0141"/>
          <a:ext cx="889000" cy="2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81866</xdr:rowOff>
    </xdr:from>
    <xdr:to>
      <xdr:col>45</xdr:col>
      <xdr:colOff>177800</xdr:colOff>
      <xdr:row>98</xdr:row>
      <xdr:rowOff>132333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83966"/>
          <a:ext cx="8890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152677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5259</xdr:rowOff>
    </xdr:from>
    <xdr:to>
      <xdr:col>55</xdr:col>
      <xdr:colOff>50800</xdr:colOff>
      <xdr:row>98</xdr:row>
      <xdr:rowOff>106859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136086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57241</xdr:rowOff>
    </xdr:from>
    <xdr:to>
      <xdr:col>50</xdr:col>
      <xdr:colOff>165100</xdr:colOff>
      <xdr:row>98</xdr:row>
      <xdr:rowOff>158841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149968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81533</xdr:rowOff>
    </xdr:from>
    <xdr:to>
      <xdr:col>46</xdr:col>
      <xdr:colOff>38100</xdr:colOff>
      <xdr:row>99</xdr:row>
      <xdr:rowOff>11683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8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2810</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97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31066</xdr:rowOff>
    </xdr:from>
    <xdr:to>
      <xdr:col>41</xdr:col>
      <xdr:colOff>101600</xdr:colOff>
      <xdr:row>98</xdr:row>
      <xdr:rowOff>132666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149193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142269</xdr:rowOff>
    </xdr:from>
    <xdr:to>
      <xdr:col>85</xdr:col>
      <xdr:colOff>127000</xdr:colOff>
      <xdr:row>33</xdr:row>
      <xdr:rowOff>130839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5628669"/>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63957</xdr:rowOff>
    </xdr:from>
    <xdr:to>
      <xdr:col>81</xdr:col>
      <xdr:colOff>50800</xdr:colOff>
      <xdr:row>33</xdr:row>
      <xdr:rowOff>130839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5378907"/>
          <a:ext cx="889000" cy="40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63957</xdr:rowOff>
    </xdr:from>
    <xdr:to>
      <xdr:col>76</xdr:col>
      <xdr:colOff>114300</xdr:colOff>
      <xdr:row>35</xdr:row>
      <xdr:rowOff>121271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5378907"/>
          <a:ext cx="889000" cy="7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101382</xdr:rowOff>
    </xdr:from>
    <xdr:to>
      <xdr:col>71</xdr:col>
      <xdr:colOff>177800</xdr:colOff>
      <xdr:row>35</xdr:row>
      <xdr:rowOff>121271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5930682"/>
          <a:ext cx="889000" cy="1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102379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104415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91469</xdr:rowOff>
    </xdr:from>
    <xdr:to>
      <xdr:col>85</xdr:col>
      <xdr:colOff>177800</xdr:colOff>
      <xdr:row>33</xdr:row>
      <xdr:rowOff>21619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55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114346</xdr:rowOff>
    </xdr:from>
    <xdr:ext cx="599010"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42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80039</xdr:rowOff>
    </xdr:from>
    <xdr:to>
      <xdr:col>81</xdr:col>
      <xdr:colOff>101600</xdr:colOff>
      <xdr:row>34</xdr:row>
      <xdr:rowOff>10189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7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26716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5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13157</xdr:rowOff>
    </xdr:from>
    <xdr:to>
      <xdr:col>76</xdr:col>
      <xdr:colOff>165100</xdr:colOff>
      <xdr:row>31</xdr:row>
      <xdr:rowOff>114757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53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131284</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292795" y="510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70471</xdr:rowOff>
    </xdr:from>
    <xdr:to>
      <xdr:col>72</xdr:col>
      <xdr:colOff>38100</xdr:colOff>
      <xdr:row>36</xdr:row>
      <xdr:rowOff>621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0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17148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58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50582</xdr:rowOff>
    </xdr:from>
    <xdr:to>
      <xdr:col>67</xdr:col>
      <xdr:colOff>101600</xdr:colOff>
      <xdr:row>34</xdr:row>
      <xdr:rowOff>152182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58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168709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56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42202</xdr:rowOff>
    </xdr:from>
    <xdr:to>
      <xdr:col>85</xdr:col>
      <xdr:colOff>127000</xdr:colOff>
      <xdr:row>77</xdr:row>
      <xdr:rowOff>65633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43852"/>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55201</xdr:rowOff>
    </xdr:from>
    <xdr:to>
      <xdr:col>81</xdr:col>
      <xdr:colOff>50800</xdr:colOff>
      <xdr:row>77</xdr:row>
      <xdr:rowOff>65633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56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44678</xdr:rowOff>
    </xdr:from>
    <xdr:to>
      <xdr:col>76</xdr:col>
      <xdr:colOff>114300</xdr:colOff>
      <xdr:row>77</xdr:row>
      <xdr:rowOff>55201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46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32052</xdr:rowOff>
    </xdr:from>
    <xdr:to>
      <xdr:col>71</xdr:col>
      <xdr:colOff>177800</xdr:colOff>
      <xdr:row>77</xdr:row>
      <xdr:rowOff>44678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33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162852</xdr:rowOff>
    </xdr:from>
    <xdr:to>
      <xdr:col>85</xdr:col>
      <xdr:colOff>177800</xdr:colOff>
      <xdr:row>77</xdr:row>
      <xdr:rowOff>93002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141279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14833</xdr:rowOff>
    </xdr:from>
    <xdr:to>
      <xdr:col>81</xdr:col>
      <xdr:colOff>101600</xdr:colOff>
      <xdr:row>77</xdr:row>
      <xdr:rowOff>116433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107560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4401</xdr:rowOff>
    </xdr:from>
    <xdr:to>
      <xdr:col>76</xdr:col>
      <xdr:colOff>165100</xdr:colOff>
      <xdr:row>77</xdr:row>
      <xdr:rowOff>106001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97128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165328</xdr:rowOff>
    </xdr:from>
    <xdr:to>
      <xdr:col>72</xdr:col>
      <xdr:colOff>38100</xdr:colOff>
      <xdr:row>77</xdr:row>
      <xdr:rowOff>95478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86605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152702</xdr:rowOff>
    </xdr:from>
    <xdr:to>
      <xdr:col>67</xdr:col>
      <xdr:colOff>101600</xdr:colOff>
      <xdr:row>77</xdr:row>
      <xdr:rowOff>82852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8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73979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71507</xdr:rowOff>
    </xdr:from>
    <xdr:to>
      <xdr:col>85</xdr:col>
      <xdr:colOff>126364</xdr:colOff>
      <xdr:row>99</xdr:row>
      <xdr:rowOff>44328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6359257"/>
          <a:ext cx="1269" cy="65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53006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44328</xdr:rowOff>
    </xdr:from>
    <xdr:to>
      <xdr:col>86</xdr:col>
      <xdr:colOff>25400</xdr:colOff>
      <xdr:row>99</xdr:row>
      <xdr:rowOff>44328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18184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613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71507</xdr:rowOff>
    </xdr:from>
    <xdr:to>
      <xdr:col>86</xdr:col>
      <xdr:colOff>25400</xdr:colOff>
      <xdr:row>95</xdr:row>
      <xdr:rowOff>71507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35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88729</xdr:rowOff>
    </xdr:from>
    <xdr:to>
      <xdr:col>85</xdr:col>
      <xdr:colOff>127000</xdr:colOff>
      <xdr:row>96</xdr:row>
      <xdr:rowOff>120134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47929"/>
          <a:ext cx="8382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97457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9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119030</xdr:rowOff>
    </xdr:from>
    <xdr:to>
      <xdr:col>85</xdr:col>
      <xdr:colOff>177800</xdr:colOff>
      <xdr:row>99</xdr:row>
      <xdr:rowOff>49180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130156</xdr:rowOff>
    </xdr:from>
    <xdr:to>
      <xdr:col>81</xdr:col>
      <xdr:colOff>50800</xdr:colOff>
      <xdr:row>96</xdr:row>
      <xdr:rowOff>120134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5560656"/>
          <a:ext cx="889000" cy="10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121081</xdr:rowOff>
    </xdr:from>
    <xdr:to>
      <xdr:col>81</xdr:col>
      <xdr:colOff>101600</xdr:colOff>
      <xdr:row>99</xdr:row>
      <xdr:rowOff>51231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2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42358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130156</xdr:rowOff>
    </xdr:from>
    <xdr:to>
      <xdr:col>76</xdr:col>
      <xdr:colOff>114300</xdr:colOff>
      <xdr:row>95</xdr:row>
      <xdr:rowOff>128859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5560656"/>
          <a:ext cx="889000" cy="8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59953</xdr:rowOff>
    </xdr:from>
    <xdr:to>
      <xdr:col>76</xdr:col>
      <xdr:colOff>165100</xdr:colOff>
      <xdr:row>98</xdr:row>
      <xdr:rowOff>161553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94600</xdr:rowOff>
    </xdr:from>
    <xdr:to>
      <xdr:col>71</xdr:col>
      <xdr:colOff>177800</xdr:colOff>
      <xdr:row>95</xdr:row>
      <xdr:rowOff>128859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039450"/>
          <a:ext cx="889000" cy="3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123569</xdr:rowOff>
    </xdr:from>
    <xdr:to>
      <xdr:col>72</xdr:col>
      <xdr:colOff>38100</xdr:colOff>
      <xdr:row>99</xdr:row>
      <xdr:rowOff>53719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44846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125253</xdr:rowOff>
    </xdr:from>
    <xdr:to>
      <xdr:col>67</xdr:col>
      <xdr:colOff>101600</xdr:colOff>
      <xdr:row>99</xdr:row>
      <xdr:rowOff>55403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46530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37929</xdr:rowOff>
    </xdr:from>
    <xdr:to>
      <xdr:col>85</xdr:col>
      <xdr:colOff>177800</xdr:colOff>
      <xdr:row>96</xdr:row>
      <xdr:rowOff>139529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60806</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4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69334</xdr:rowOff>
    </xdr:from>
    <xdr:to>
      <xdr:col>81</xdr:col>
      <xdr:colOff>101600</xdr:colOff>
      <xdr:row>96</xdr:row>
      <xdr:rowOff>170934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16011</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30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79356</xdr:rowOff>
    </xdr:from>
    <xdr:to>
      <xdr:col>76</xdr:col>
      <xdr:colOff>165100</xdr:colOff>
      <xdr:row>91</xdr:row>
      <xdr:rowOff>9506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5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26033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52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78059</xdr:rowOff>
    </xdr:from>
    <xdr:to>
      <xdr:col>72</xdr:col>
      <xdr:colOff>38100</xdr:colOff>
      <xdr:row>96</xdr:row>
      <xdr:rowOff>8209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24736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1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43800</xdr:rowOff>
    </xdr:from>
    <xdr:to>
      <xdr:col>67</xdr:col>
      <xdr:colOff>101600</xdr:colOff>
      <xdr:row>93</xdr:row>
      <xdr:rowOff>145400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59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161927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576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57566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35801</xdr:rowOff>
    </xdr:from>
    <xdr:to>
      <xdr:col>116</xdr:col>
      <xdr:colOff>63500</xdr:colOff>
      <xdr:row>58</xdr:row>
      <xdr:rowOff>71303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79901"/>
          <a:ext cx="8382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35801</xdr:rowOff>
    </xdr:from>
    <xdr:to>
      <xdr:col>111</xdr:col>
      <xdr:colOff>177800</xdr:colOff>
      <xdr:row>58</xdr:row>
      <xdr:rowOff>41173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7990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22131</xdr:rowOff>
    </xdr:from>
    <xdr:to>
      <xdr:col>107</xdr:col>
      <xdr:colOff>50800</xdr:colOff>
      <xdr:row>58</xdr:row>
      <xdr:rowOff>41173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66231"/>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138374</xdr:rowOff>
    </xdr:from>
    <xdr:to>
      <xdr:col>102</xdr:col>
      <xdr:colOff>114300</xdr:colOff>
      <xdr:row>58</xdr:row>
      <xdr:rowOff>22131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11024"/>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141279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93273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3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20503</xdr:rowOff>
    </xdr:from>
    <xdr:to>
      <xdr:col>116</xdr:col>
      <xdr:colOff>114300</xdr:colOff>
      <xdr:row>58</xdr:row>
      <xdr:rowOff>122103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156451</xdr:rowOff>
    </xdr:from>
    <xdr:to>
      <xdr:col>112</xdr:col>
      <xdr:colOff>38100</xdr:colOff>
      <xdr:row>58</xdr:row>
      <xdr:rowOff>86601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77728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161823</xdr:rowOff>
    </xdr:from>
    <xdr:to>
      <xdr:col>107</xdr:col>
      <xdr:colOff>101600</xdr:colOff>
      <xdr:row>58</xdr:row>
      <xdr:rowOff>91973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83100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142781</xdr:rowOff>
    </xdr:from>
    <xdr:to>
      <xdr:col>102</xdr:col>
      <xdr:colOff>165100</xdr:colOff>
      <xdr:row>58</xdr:row>
      <xdr:rowOff>72931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89458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9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87574</xdr:rowOff>
    </xdr:from>
    <xdr:to>
      <xdr:col>98</xdr:col>
      <xdr:colOff>38100</xdr:colOff>
      <xdr:row>58</xdr:row>
      <xdr:rowOff>17724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34251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3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37224</xdr:rowOff>
    </xdr:from>
    <xdr:to>
      <xdr:col>116</xdr:col>
      <xdr:colOff>63500</xdr:colOff>
      <xdr:row>78</xdr:row>
      <xdr:rowOff>43014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10324"/>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43014</xdr:rowOff>
    </xdr:from>
    <xdr:to>
      <xdr:col>111</xdr:col>
      <xdr:colOff>177800</xdr:colOff>
      <xdr:row>78</xdr:row>
      <xdr:rowOff>49327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416114"/>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18720</xdr:rowOff>
    </xdr:from>
    <xdr:to>
      <xdr:col>107</xdr:col>
      <xdr:colOff>50800</xdr:colOff>
      <xdr:row>78</xdr:row>
      <xdr:rowOff>49327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9182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18720</xdr:rowOff>
    </xdr:from>
    <xdr:to>
      <xdr:col>102</xdr:col>
      <xdr:colOff>114300</xdr:colOff>
      <xdr:row>78</xdr:row>
      <xdr:rowOff>33629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91820"/>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111637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146690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157874</xdr:rowOff>
    </xdr:from>
    <xdr:to>
      <xdr:col>116</xdr:col>
      <xdr:colOff>114300</xdr:colOff>
      <xdr:row>78</xdr:row>
      <xdr:rowOff>88024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136301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163664</xdr:rowOff>
    </xdr:from>
    <xdr:to>
      <xdr:col>112</xdr:col>
      <xdr:colOff>38100</xdr:colOff>
      <xdr:row>78</xdr:row>
      <xdr:rowOff>93814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84941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169977</xdr:rowOff>
    </xdr:from>
    <xdr:to>
      <xdr:col>107</xdr:col>
      <xdr:colOff>101600</xdr:colOff>
      <xdr:row>78</xdr:row>
      <xdr:rowOff>100127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91254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139370</xdr:rowOff>
    </xdr:from>
    <xdr:to>
      <xdr:col>102</xdr:col>
      <xdr:colOff>165100</xdr:colOff>
      <xdr:row>78</xdr:row>
      <xdr:rowOff>69520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60647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154279</xdr:rowOff>
    </xdr:from>
    <xdr:to>
      <xdr:col>98</xdr:col>
      <xdr:colOff>38100</xdr:colOff>
      <xdr:row>78</xdr:row>
      <xdr:rowOff>84429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75556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1,481,152</a:t>
          </a:r>
          <a:r>
            <a:rPr lang="ja-JP" altLang="ja-JP" sz="1100">
              <a:solidFill>
                <a:schemeClr val="dk1"/>
              </a:solidFill>
              <a:effectLst/>
              <a:latin typeface="+mn-lt"/>
              <a:ea typeface="+mn-ea"/>
              <a:cs typeface="+mn-cs"/>
            </a:rPr>
            <a:t>円となっており、普通建設事業費及び積立金が約５割を占めている。普通建設事業費は類似団体と比較すると５倍以上となっており、</a:t>
          </a:r>
        </a:p>
        <a:p>
          <a:r>
            <a:rPr lang="ja-JP" altLang="ja-JP" sz="1100">
              <a:solidFill>
                <a:schemeClr val="dk1"/>
              </a:solidFill>
              <a:effectLst/>
              <a:latin typeface="+mn-lt"/>
              <a:ea typeface="+mn-ea"/>
              <a:cs typeface="+mn-cs"/>
            </a:rPr>
            <a:t>庁舎建設事業や山下地区地域交流センター新築事業を始めとした東日本大震災に関連する復旧・復興事業が主な要因である。また、積立金についても類似団体と比較し約１０倍となっており、復旧・復興事業の財源である震災復興交付金基金積立、震災復興基金積立が主な要因である。</a:t>
          </a:r>
        </a:p>
        <a:p>
          <a:r>
            <a:rPr lang="ja-JP" altLang="ja-JP" sz="1100">
              <a:solidFill>
                <a:schemeClr val="dk1"/>
              </a:solidFill>
              <a:effectLst/>
              <a:latin typeface="+mn-lt"/>
              <a:ea typeface="+mn-ea"/>
              <a:cs typeface="+mn-cs"/>
            </a:rPr>
            <a:t>東日本大震災発生以降、平常時５０億円程度の予算規模がピーク時には５００億円規模となり各指標に大きな影響を与えているため、類似団体や県平均との差が大きくなっている。</a:t>
          </a:r>
        </a:p>
        <a:p>
          <a:r>
            <a:rPr lang="ja-JP" altLang="ja-JP" sz="1100">
              <a:solidFill>
                <a:schemeClr val="dk1"/>
              </a:solidFill>
              <a:effectLst/>
              <a:latin typeface="+mn-lt"/>
              <a:ea typeface="+mn-ea"/>
              <a:cs typeface="+mn-cs"/>
            </a:rPr>
            <a:t>震災前には行財政改革により抑制に努めてきた人件費や公債費をはじめとする経費の抑制は、復旧復興事業を優先的に取組む姿勢へシフトしたことにより一変している。</a:t>
          </a:r>
        </a:p>
        <a:p>
          <a:r>
            <a:rPr lang="ja-JP" altLang="ja-JP" sz="1100">
              <a:solidFill>
                <a:schemeClr val="dk1"/>
              </a:solidFill>
              <a:effectLst/>
              <a:latin typeface="+mn-lt"/>
              <a:ea typeface="+mn-ea"/>
              <a:cs typeface="+mn-cs"/>
            </a:rPr>
            <a:t>震災以前より課題となっていた少子高齢化は、震災により町外流出したことによる人口減によって、より顕在化したため復興計画にも盛り込んだ形で事業展開している。</a:t>
          </a:r>
        </a:p>
        <a:p>
          <a:r>
            <a:rPr lang="ja-JP" altLang="ja-JP" sz="1100">
              <a:solidFill>
                <a:schemeClr val="dk1"/>
              </a:solidFill>
              <a:effectLst/>
              <a:latin typeface="+mn-lt"/>
              <a:ea typeface="+mn-ea"/>
              <a:cs typeface="+mn-cs"/>
            </a:rPr>
            <a:t>復旧期を終え、復興事業のピークを過ぎ、町の将来を見据え各指標の類似団体との比較、宮城県平均との比較に注視しながらも、独自性のある事業展開による課題解消に努める。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94960</xdr:rowOff>
    </xdr:from>
    <xdr:to>
      <xdr:col>24</xdr:col>
      <xdr:colOff>63500</xdr:colOff>
      <xdr:row>35</xdr:row>
      <xdr:rowOff>168112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9571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102471</xdr:rowOff>
    </xdr:from>
    <xdr:to>
      <xdr:col>19</xdr:col>
      <xdr:colOff>177800</xdr:colOff>
      <xdr:row>35</xdr:row>
      <xdr:rowOff>94960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31771"/>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102471</xdr:rowOff>
    </xdr:from>
    <xdr:to>
      <xdr:col>15</xdr:col>
      <xdr:colOff>50800</xdr:colOff>
      <xdr:row>35</xdr:row>
      <xdr:rowOff>25563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31771"/>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25563</xdr:rowOff>
    </xdr:from>
    <xdr:to>
      <xdr:col>10</xdr:col>
      <xdr:colOff>114300</xdr:colOff>
      <xdr:row>35</xdr:row>
      <xdr:rowOff>168438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263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117312</xdr:rowOff>
    </xdr:from>
    <xdr:to>
      <xdr:col>24</xdr:col>
      <xdr:colOff>114300</xdr:colOff>
      <xdr:row>36</xdr:row>
      <xdr:rowOff>47462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140189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44160</xdr:rowOff>
    </xdr:from>
    <xdr:to>
      <xdr:col>20</xdr:col>
      <xdr:colOff>38100</xdr:colOff>
      <xdr:row>35</xdr:row>
      <xdr:rowOff>145760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162287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51671</xdr:rowOff>
    </xdr:from>
    <xdr:to>
      <xdr:col>15</xdr:col>
      <xdr:colOff>101600</xdr:colOff>
      <xdr:row>34</xdr:row>
      <xdr:rowOff>153271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169798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146213</xdr:rowOff>
    </xdr:from>
    <xdr:to>
      <xdr:col>10</xdr:col>
      <xdr:colOff>165100</xdr:colOff>
      <xdr:row>35</xdr:row>
      <xdr:rowOff>76363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92890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117638</xdr:rowOff>
    </xdr:from>
    <xdr:to>
      <xdr:col>6</xdr:col>
      <xdr:colOff>38100</xdr:colOff>
      <xdr:row>36</xdr:row>
      <xdr:rowOff>47788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64315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92623</xdr:rowOff>
    </xdr:from>
    <xdr:to>
      <xdr:col>24</xdr:col>
      <xdr:colOff>62865</xdr:colOff>
      <xdr:row>59</xdr:row>
      <xdr:rowOff>20862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350923"/>
          <a:ext cx="1270" cy="78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24689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20862</xdr:rowOff>
    </xdr:from>
    <xdr:to>
      <xdr:col>24</xdr:col>
      <xdr:colOff>152400</xdr:colOff>
      <xdr:row>59</xdr:row>
      <xdr:rowOff>20862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39300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1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92623</xdr:rowOff>
    </xdr:from>
    <xdr:to>
      <xdr:col>24</xdr:col>
      <xdr:colOff>152400</xdr:colOff>
      <xdr:row>54</xdr:row>
      <xdr:rowOff>92623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35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47179</xdr:rowOff>
    </xdr:from>
    <xdr:to>
      <xdr:col>24</xdr:col>
      <xdr:colOff>63500</xdr:colOff>
      <xdr:row>57</xdr:row>
      <xdr:rowOff>24972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48379"/>
          <a:ext cx="8382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41492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85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63065</xdr:rowOff>
    </xdr:from>
    <xdr:to>
      <xdr:col>24</xdr:col>
      <xdr:colOff>114300</xdr:colOff>
      <xdr:row>58</xdr:row>
      <xdr:rowOff>164665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45569</xdr:rowOff>
    </xdr:from>
    <xdr:to>
      <xdr:col>19</xdr:col>
      <xdr:colOff>177800</xdr:colOff>
      <xdr:row>57</xdr:row>
      <xdr:rowOff>24972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789519"/>
          <a:ext cx="889000" cy="10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65395</xdr:rowOff>
    </xdr:from>
    <xdr:to>
      <xdr:col>20</xdr:col>
      <xdr:colOff>38100</xdr:colOff>
      <xdr:row>58</xdr:row>
      <xdr:rowOff>166995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158122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45569</xdr:rowOff>
    </xdr:from>
    <xdr:to>
      <xdr:col>15</xdr:col>
      <xdr:colOff>50800</xdr:colOff>
      <xdr:row>55</xdr:row>
      <xdr:rowOff>102709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789519"/>
          <a:ext cx="889000" cy="7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19889</xdr:rowOff>
    </xdr:from>
    <xdr:to>
      <xdr:col>15</xdr:col>
      <xdr:colOff>101600</xdr:colOff>
      <xdr:row>58</xdr:row>
      <xdr:rowOff>121489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112616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0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114007</xdr:rowOff>
    </xdr:from>
    <xdr:to>
      <xdr:col>10</xdr:col>
      <xdr:colOff>114300</xdr:colOff>
      <xdr:row>55</xdr:row>
      <xdr:rowOff>102709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200857"/>
          <a:ext cx="889000" cy="3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90419</xdr:rowOff>
    </xdr:from>
    <xdr:to>
      <xdr:col>10</xdr:col>
      <xdr:colOff>165100</xdr:colOff>
      <xdr:row>59</xdr:row>
      <xdr:rowOff>20569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92783</xdr:rowOff>
    </xdr:from>
    <xdr:to>
      <xdr:col>6</xdr:col>
      <xdr:colOff>38100</xdr:colOff>
      <xdr:row>59</xdr:row>
      <xdr:rowOff>22933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14060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167829</xdr:rowOff>
    </xdr:from>
    <xdr:to>
      <xdr:col>24</xdr:col>
      <xdr:colOff>114300</xdr:colOff>
      <xdr:row>56</xdr:row>
      <xdr:rowOff>97979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19256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4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145622</xdr:rowOff>
    </xdr:from>
    <xdr:to>
      <xdr:col>20</xdr:col>
      <xdr:colOff>38100</xdr:colOff>
      <xdr:row>57</xdr:row>
      <xdr:rowOff>75772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92299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2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166219</xdr:rowOff>
    </xdr:from>
    <xdr:to>
      <xdr:col>15</xdr:col>
      <xdr:colOff>101600</xdr:colOff>
      <xdr:row>51</xdr:row>
      <xdr:rowOff>96369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7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112896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51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51909</xdr:rowOff>
    </xdr:from>
    <xdr:to>
      <xdr:col>10</xdr:col>
      <xdr:colOff>165100</xdr:colOff>
      <xdr:row>55</xdr:row>
      <xdr:rowOff>153509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170036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2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63207</xdr:rowOff>
    </xdr:from>
    <xdr:to>
      <xdr:col>6</xdr:col>
      <xdr:colOff>38100</xdr:colOff>
      <xdr:row>53</xdr:row>
      <xdr:rowOff>164807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1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9884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892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18413</xdr:rowOff>
    </xdr:from>
    <xdr:to>
      <xdr:col>24</xdr:col>
      <xdr:colOff>62865</xdr:colOff>
      <xdr:row>78</xdr:row>
      <xdr:rowOff>92353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3048613"/>
          <a:ext cx="1270" cy="41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96180</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92353</xdr:rowOff>
    </xdr:from>
    <xdr:to>
      <xdr:col>24</xdr:col>
      <xdr:colOff>152400</xdr:colOff>
      <xdr:row>78</xdr:row>
      <xdr:rowOff>92353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6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136540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8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18413</xdr:rowOff>
    </xdr:from>
    <xdr:to>
      <xdr:col>24</xdr:col>
      <xdr:colOff>152400</xdr:colOff>
      <xdr:row>76</xdr:row>
      <xdr:rowOff>18413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04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165019</xdr:rowOff>
    </xdr:from>
    <xdr:to>
      <xdr:col>24</xdr:col>
      <xdr:colOff>63500</xdr:colOff>
      <xdr:row>78</xdr:row>
      <xdr:rowOff>18816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66669"/>
          <a:ext cx="8382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128472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33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150045</xdr:rowOff>
    </xdr:from>
    <xdr:to>
      <xdr:col>24</xdr:col>
      <xdr:colOff>114300</xdr:colOff>
      <xdr:row>78</xdr:row>
      <xdr:rowOff>80195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3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149926</xdr:rowOff>
    </xdr:from>
    <xdr:to>
      <xdr:col>19</xdr:col>
      <xdr:colOff>177800</xdr:colOff>
      <xdr:row>78</xdr:row>
      <xdr:rowOff>18816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51576"/>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153014</xdr:rowOff>
    </xdr:from>
    <xdr:to>
      <xdr:col>20</xdr:col>
      <xdr:colOff>38100</xdr:colOff>
      <xdr:row>78</xdr:row>
      <xdr:rowOff>83164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35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74291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44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26217</xdr:rowOff>
    </xdr:from>
    <xdr:to>
      <xdr:col>15</xdr:col>
      <xdr:colOff>50800</xdr:colOff>
      <xdr:row>77</xdr:row>
      <xdr:rowOff>149926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056417"/>
          <a:ext cx="889000" cy="2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145479</xdr:rowOff>
    </xdr:from>
    <xdr:to>
      <xdr:col>15</xdr:col>
      <xdr:colOff>101600</xdr:colOff>
      <xdr:row>78</xdr:row>
      <xdr:rowOff>75629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4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66756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4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148802</xdr:rowOff>
    </xdr:from>
    <xdr:to>
      <xdr:col>10</xdr:col>
      <xdr:colOff>114300</xdr:colOff>
      <xdr:row>76</xdr:row>
      <xdr:rowOff>26217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1978852"/>
          <a:ext cx="889000" cy="107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164024</xdr:rowOff>
    </xdr:from>
    <xdr:to>
      <xdr:col>10</xdr:col>
      <xdr:colOff>165100</xdr:colOff>
      <xdr:row>78</xdr:row>
      <xdr:rowOff>94174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6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85301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10359</xdr:rowOff>
    </xdr:from>
    <xdr:to>
      <xdr:col>6</xdr:col>
      <xdr:colOff>38100</xdr:colOff>
      <xdr:row>78</xdr:row>
      <xdr:rowOff>111959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8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103086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7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114219</xdr:rowOff>
    </xdr:from>
    <xdr:to>
      <xdr:col>24</xdr:col>
      <xdr:colOff>114300</xdr:colOff>
      <xdr:row>78</xdr:row>
      <xdr:rowOff>44369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1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73596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139466</xdr:rowOff>
    </xdr:from>
    <xdr:to>
      <xdr:col>20</xdr:col>
      <xdr:colOff>38100</xdr:colOff>
      <xdr:row>78</xdr:row>
      <xdr:rowOff>69616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86143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1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99126</xdr:rowOff>
    </xdr:from>
    <xdr:to>
      <xdr:col>15</xdr:col>
      <xdr:colOff>101600</xdr:colOff>
      <xdr:row>78</xdr:row>
      <xdr:rowOff>29276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45803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7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146867</xdr:rowOff>
    </xdr:from>
    <xdr:to>
      <xdr:col>10</xdr:col>
      <xdr:colOff>165100</xdr:colOff>
      <xdr:row>76</xdr:row>
      <xdr:rowOff>77017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93543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8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98002</xdr:rowOff>
    </xdr:from>
    <xdr:to>
      <xdr:col>6</xdr:col>
      <xdr:colOff>38100</xdr:colOff>
      <xdr:row>70</xdr:row>
      <xdr:rowOff>28152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19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68</xdr:row>
      <xdr:rowOff>44679</xdr:rowOff>
    </xdr:from>
    <xdr:ext cx="690189"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85205" y="1170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91847</xdr:rowOff>
    </xdr:from>
    <xdr:to>
      <xdr:col>24</xdr:col>
      <xdr:colOff>63500</xdr:colOff>
      <xdr:row>97</xdr:row>
      <xdr:rowOff>100174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22497"/>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61291</xdr:rowOff>
    </xdr:from>
    <xdr:to>
      <xdr:col>19</xdr:col>
      <xdr:colOff>177800</xdr:colOff>
      <xdr:row>97</xdr:row>
      <xdr:rowOff>91847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349041"/>
          <a:ext cx="889000" cy="3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61291</xdr:rowOff>
    </xdr:from>
    <xdr:to>
      <xdr:col>15</xdr:col>
      <xdr:colOff>50800</xdr:colOff>
      <xdr:row>96</xdr:row>
      <xdr:rowOff>152904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49041"/>
          <a:ext cx="889000" cy="26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152904</xdr:rowOff>
    </xdr:from>
    <xdr:to>
      <xdr:col>10</xdr:col>
      <xdr:colOff>114300</xdr:colOff>
      <xdr:row>97</xdr:row>
      <xdr:rowOff>55009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12104"/>
          <a:ext cx="889000" cy="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31644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39626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49374</xdr:rowOff>
    </xdr:from>
    <xdr:to>
      <xdr:col>24</xdr:col>
      <xdr:colOff>114300</xdr:colOff>
      <xdr:row>97</xdr:row>
      <xdr:rowOff>150974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135751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41047</xdr:rowOff>
    </xdr:from>
    <xdr:to>
      <xdr:col>20</xdr:col>
      <xdr:colOff>38100</xdr:colOff>
      <xdr:row>97</xdr:row>
      <xdr:rowOff>142647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10491</xdr:rowOff>
    </xdr:from>
    <xdr:to>
      <xdr:col>15</xdr:col>
      <xdr:colOff>101600</xdr:colOff>
      <xdr:row>95</xdr:row>
      <xdr:rowOff>112091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2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128618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102104</xdr:rowOff>
    </xdr:from>
    <xdr:to>
      <xdr:col>10</xdr:col>
      <xdr:colOff>165100</xdr:colOff>
      <xdr:row>97</xdr:row>
      <xdr:rowOff>32254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48781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4209</xdr:rowOff>
    </xdr:from>
    <xdr:to>
      <xdr:col>6</xdr:col>
      <xdr:colOff>38100</xdr:colOff>
      <xdr:row>97</xdr:row>
      <xdr:rowOff>105809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96936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7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52705</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6396355"/>
          <a:ext cx="1270" cy="33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170832</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52705</xdr:rowOff>
    </xdr:from>
    <xdr:to>
      <xdr:col>55</xdr:col>
      <xdr:colOff>88900</xdr:colOff>
      <xdr:row>37</xdr:row>
      <xdr:rowOff>52705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39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34798</xdr:rowOff>
    </xdr:from>
    <xdr:to>
      <xdr:col>55</xdr:col>
      <xdr:colOff>0</xdr:colOff>
      <xdr:row>38</xdr:row>
      <xdr:rowOff>86233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78448"/>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74312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94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95885</xdr:rowOff>
    </xdr:from>
    <xdr:to>
      <xdr:col>55</xdr:col>
      <xdr:colOff>50800</xdr:colOff>
      <xdr:row>39</xdr:row>
      <xdr:rowOff>26035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69850</xdr:rowOff>
    </xdr:from>
    <xdr:to>
      <xdr:col>50</xdr:col>
      <xdr:colOff>114300</xdr:colOff>
      <xdr:row>37</xdr:row>
      <xdr:rowOff>34798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384800"/>
          <a:ext cx="8890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63373</xdr:rowOff>
    </xdr:from>
    <xdr:to>
      <xdr:col>50</xdr:col>
      <xdr:colOff>165100</xdr:colOff>
      <xdr:row>38</xdr:row>
      <xdr:rowOff>164973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156100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69850</xdr:rowOff>
    </xdr:from>
    <xdr:to>
      <xdr:col>45</xdr:col>
      <xdr:colOff>177800</xdr:colOff>
      <xdr:row>33</xdr:row>
      <xdr:rowOff>127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384800"/>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46482</xdr:rowOff>
    </xdr:from>
    <xdr:to>
      <xdr:col>46</xdr:col>
      <xdr:colOff>38100</xdr:colOff>
      <xdr:row>38</xdr:row>
      <xdr:rowOff>148082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139209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127</xdr:rowOff>
    </xdr:from>
    <xdr:to>
      <xdr:col>41</xdr:col>
      <xdr:colOff>50800</xdr:colOff>
      <xdr:row>37</xdr:row>
      <xdr:rowOff>17145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657977"/>
          <a:ext cx="889000" cy="70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160020</xdr:rowOff>
    </xdr:from>
    <xdr:to>
      <xdr:col>41</xdr:col>
      <xdr:colOff>101600</xdr:colOff>
      <xdr:row>38</xdr:row>
      <xdr:rowOff>90170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81297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107696</xdr:rowOff>
    </xdr:from>
    <xdr:to>
      <xdr:col>36</xdr:col>
      <xdr:colOff>165100</xdr:colOff>
      <xdr:row>38</xdr:row>
      <xdr:rowOff>37846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28973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35433</xdr:rowOff>
    </xdr:from>
    <xdr:to>
      <xdr:col>55</xdr:col>
      <xdr:colOff>50800</xdr:colOff>
      <xdr:row>38</xdr:row>
      <xdr:rowOff>137033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58310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155448</xdr:rowOff>
    </xdr:from>
    <xdr:to>
      <xdr:col>50</xdr:col>
      <xdr:colOff>165100</xdr:colOff>
      <xdr:row>37</xdr:row>
      <xdr:rowOff>85598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102125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19050</xdr:rowOff>
    </xdr:from>
    <xdr:to>
      <xdr:col>46</xdr:col>
      <xdr:colOff>38100</xdr:colOff>
      <xdr:row>31</xdr:row>
      <xdr:rowOff>120650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137177</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483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120777</xdr:rowOff>
    </xdr:from>
    <xdr:to>
      <xdr:col>41</xdr:col>
      <xdr:colOff>101600</xdr:colOff>
      <xdr:row>33</xdr:row>
      <xdr:rowOff>50927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6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67454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38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137795</xdr:rowOff>
    </xdr:from>
    <xdr:to>
      <xdr:col>36</xdr:col>
      <xdr:colOff>165100</xdr:colOff>
      <xdr:row>37</xdr:row>
      <xdr:rowOff>67945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84472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78466</xdr:rowOff>
    </xdr:from>
    <xdr:to>
      <xdr:col>54</xdr:col>
      <xdr:colOff>189865</xdr:colOff>
      <xdr:row>59</xdr:row>
      <xdr:rowOff>9257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9336766"/>
          <a:ext cx="1270" cy="788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13084</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9257</xdr:rowOff>
    </xdr:from>
    <xdr:to>
      <xdr:col>55</xdr:col>
      <xdr:colOff>88900</xdr:colOff>
      <xdr:row>59</xdr:row>
      <xdr:rowOff>9257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25143</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91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78466</xdr:rowOff>
    </xdr:from>
    <xdr:to>
      <xdr:col>55</xdr:col>
      <xdr:colOff>88900</xdr:colOff>
      <xdr:row>54</xdr:row>
      <xdr:rowOff>78466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93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26371</xdr:rowOff>
    </xdr:from>
    <xdr:to>
      <xdr:col>55</xdr:col>
      <xdr:colOff>0</xdr:colOff>
      <xdr:row>54</xdr:row>
      <xdr:rowOff>78466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113221"/>
          <a:ext cx="838200" cy="2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12437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9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34010</xdr:rowOff>
    </xdr:from>
    <xdr:to>
      <xdr:col>55</xdr:col>
      <xdr:colOff>50800</xdr:colOff>
      <xdr:row>58</xdr:row>
      <xdr:rowOff>135610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26371</xdr:rowOff>
    </xdr:from>
    <xdr:to>
      <xdr:col>50</xdr:col>
      <xdr:colOff>114300</xdr:colOff>
      <xdr:row>55</xdr:row>
      <xdr:rowOff>157401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113221"/>
          <a:ext cx="889000" cy="47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35419</xdr:rowOff>
    </xdr:from>
    <xdr:to>
      <xdr:col>50</xdr:col>
      <xdr:colOff>165100</xdr:colOff>
      <xdr:row>58</xdr:row>
      <xdr:rowOff>137019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128146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100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157401</xdr:rowOff>
    </xdr:from>
    <xdr:to>
      <xdr:col>45</xdr:col>
      <xdr:colOff>177800</xdr:colOff>
      <xdr:row>56</xdr:row>
      <xdr:rowOff>59179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87151"/>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15760</xdr:rowOff>
    </xdr:from>
    <xdr:to>
      <xdr:col>46</xdr:col>
      <xdr:colOff>38100</xdr:colOff>
      <xdr:row>58</xdr:row>
      <xdr:rowOff>117360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108487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100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50390</xdr:rowOff>
    </xdr:from>
    <xdr:to>
      <xdr:col>41</xdr:col>
      <xdr:colOff>50800</xdr:colOff>
      <xdr:row>56</xdr:row>
      <xdr:rowOff>59179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8622890"/>
          <a:ext cx="889000" cy="10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77150</xdr:rowOff>
    </xdr:from>
    <xdr:to>
      <xdr:col>41</xdr:col>
      <xdr:colOff>101600</xdr:colOff>
      <xdr:row>59</xdr:row>
      <xdr:rowOff>7300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100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169877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101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78780</xdr:rowOff>
    </xdr:from>
    <xdr:to>
      <xdr:col>36</xdr:col>
      <xdr:colOff>165100</xdr:colOff>
      <xdr:row>59</xdr:row>
      <xdr:rowOff>8930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100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10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27666</xdr:rowOff>
    </xdr:from>
    <xdr:to>
      <xdr:col>55</xdr:col>
      <xdr:colOff>50800</xdr:colOff>
      <xdr:row>54</xdr:row>
      <xdr:rowOff>129266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2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152143</xdr:rowOff>
    </xdr:from>
    <xdr:ext cx="599010"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147021</xdr:rowOff>
    </xdr:from>
    <xdr:to>
      <xdr:col>50</xdr:col>
      <xdr:colOff>165100</xdr:colOff>
      <xdr:row>53</xdr:row>
      <xdr:rowOff>77171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93698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39795" y="88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106601</xdr:rowOff>
    </xdr:from>
    <xdr:to>
      <xdr:col>46</xdr:col>
      <xdr:colOff>38100</xdr:colOff>
      <xdr:row>56</xdr:row>
      <xdr:rowOff>36751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53278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50795" y="931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8379</xdr:rowOff>
    </xdr:from>
    <xdr:to>
      <xdr:col>41</xdr:col>
      <xdr:colOff>101600</xdr:colOff>
      <xdr:row>56</xdr:row>
      <xdr:rowOff>109979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126506</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61795" y="938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171040</xdr:rowOff>
    </xdr:from>
    <xdr:to>
      <xdr:col>36</xdr:col>
      <xdr:colOff>165100</xdr:colOff>
      <xdr:row>50</xdr:row>
      <xdr:rowOff>101190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85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117717</xdr:rowOff>
    </xdr:from>
    <xdr:ext cx="599010"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672795" y="83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37833</xdr:rowOff>
    </xdr:from>
    <xdr:to>
      <xdr:col>55</xdr:col>
      <xdr:colOff>0</xdr:colOff>
      <xdr:row>78</xdr:row>
      <xdr:rowOff>92508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410933"/>
          <a:ext cx="8382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11240</xdr:rowOff>
    </xdr:from>
    <xdr:to>
      <xdr:col>50</xdr:col>
      <xdr:colOff>114300</xdr:colOff>
      <xdr:row>78</xdr:row>
      <xdr:rowOff>37833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384340"/>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11240</xdr:rowOff>
    </xdr:from>
    <xdr:to>
      <xdr:col>45</xdr:col>
      <xdr:colOff>177800</xdr:colOff>
      <xdr:row>78</xdr:row>
      <xdr:rowOff>114554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84340"/>
          <a:ext cx="889000" cy="10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104826</xdr:rowOff>
    </xdr:from>
    <xdr:to>
      <xdr:col>41</xdr:col>
      <xdr:colOff>50800</xdr:colOff>
      <xdr:row>78</xdr:row>
      <xdr:rowOff>114554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77926"/>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165676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167898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1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41708</xdr:rowOff>
    </xdr:from>
    <xdr:to>
      <xdr:col>55</xdr:col>
      <xdr:colOff>50800</xdr:colOff>
      <xdr:row>78</xdr:row>
      <xdr:rowOff>143308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128085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158483</xdr:rowOff>
    </xdr:from>
    <xdr:to>
      <xdr:col>50</xdr:col>
      <xdr:colOff>165100</xdr:colOff>
      <xdr:row>78</xdr:row>
      <xdr:rowOff>88633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79760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131890</xdr:rowOff>
    </xdr:from>
    <xdr:to>
      <xdr:col>46</xdr:col>
      <xdr:colOff>38100</xdr:colOff>
      <xdr:row>78</xdr:row>
      <xdr:rowOff>62040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53167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63754</xdr:rowOff>
    </xdr:from>
    <xdr:to>
      <xdr:col>41</xdr:col>
      <xdr:colOff>101600</xdr:colOff>
      <xdr:row>78</xdr:row>
      <xdr:rowOff>165354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156481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54026</xdr:rowOff>
    </xdr:from>
    <xdr:to>
      <xdr:col>36</xdr:col>
      <xdr:colOff>165100</xdr:colOff>
      <xdr:row>78</xdr:row>
      <xdr:rowOff>155626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146753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41165</xdr:rowOff>
    </xdr:from>
    <xdr:to>
      <xdr:col>55</xdr:col>
      <xdr:colOff>0</xdr:colOff>
      <xdr:row>96</xdr:row>
      <xdr:rowOff>116701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57465"/>
          <a:ext cx="838200" cy="4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41165</xdr:rowOff>
    </xdr:from>
    <xdr:to>
      <xdr:col>50</xdr:col>
      <xdr:colOff>114300</xdr:colOff>
      <xdr:row>94</xdr:row>
      <xdr:rowOff>151721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157465"/>
          <a:ext cx="889000" cy="1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151721</xdr:rowOff>
    </xdr:from>
    <xdr:to>
      <xdr:col>45</xdr:col>
      <xdr:colOff>177800</xdr:colOff>
      <xdr:row>95</xdr:row>
      <xdr:rowOff>106659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68021"/>
          <a:ext cx="889000" cy="1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74969</xdr:rowOff>
    </xdr:from>
    <xdr:to>
      <xdr:col>41</xdr:col>
      <xdr:colOff>50800</xdr:colOff>
      <xdr:row>95</xdr:row>
      <xdr:rowOff>106659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191269"/>
          <a:ext cx="889000" cy="2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36949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65901</xdr:rowOff>
    </xdr:from>
    <xdr:to>
      <xdr:col>55</xdr:col>
      <xdr:colOff>50800</xdr:colOff>
      <xdr:row>96</xdr:row>
      <xdr:rowOff>167501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88778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7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161815</xdr:rowOff>
    </xdr:from>
    <xdr:to>
      <xdr:col>50</xdr:col>
      <xdr:colOff>165100</xdr:colOff>
      <xdr:row>94</xdr:row>
      <xdr:rowOff>91965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108492</xdr:rowOff>
    </xdr:from>
    <xdr:ext cx="69018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294205" y="15881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100921</xdr:rowOff>
    </xdr:from>
    <xdr:to>
      <xdr:col>46</xdr:col>
      <xdr:colOff>38100</xdr:colOff>
      <xdr:row>95</xdr:row>
      <xdr:rowOff>31071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47598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9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55859</xdr:rowOff>
    </xdr:from>
    <xdr:to>
      <xdr:col>41</xdr:col>
      <xdr:colOff>101600</xdr:colOff>
      <xdr:row>95</xdr:row>
      <xdr:rowOff>157459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2536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1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24169</xdr:rowOff>
    </xdr:from>
    <xdr:to>
      <xdr:col>36</xdr:col>
      <xdr:colOff>165100</xdr:colOff>
      <xdr:row>94</xdr:row>
      <xdr:rowOff>125769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142296</xdr:rowOff>
    </xdr:from>
    <xdr:ext cx="69018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27205" y="159156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30772</xdr:rowOff>
    </xdr:from>
    <xdr:to>
      <xdr:col>85</xdr:col>
      <xdr:colOff>127000</xdr:colOff>
      <xdr:row>37</xdr:row>
      <xdr:rowOff>73585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74422"/>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30772</xdr:rowOff>
    </xdr:from>
    <xdr:to>
      <xdr:col>81</xdr:col>
      <xdr:colOff>50800</xdr:colOff>
      <xdr:row>37</xdr:row>
      <xdr:rowOff>96168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74422"/>
          <a:ext cx="8890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96168</xdr:rowOff>
    </xdr:from>
    <xdr:to>
      <xdr:col>76</xdr:col>
      <xdr:colOff>114300</xdr:colOff>
      <xdr:row>37</xdr:row>
      <xdr:rowOff>111304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39818"/>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72116</xdr:rowOff>
    </xdr:from>
    <xdr:to>
      <xdr:col>71</xdr:col>
      <xdr:colOff>177800</xdr:colOff>
      <xdr:row>37</xdr:row>
      <xdr:rowOff>111304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157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120698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137320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22785</xdr:rowOff>
    </xdr:from>
    <xdr:to>
      <xdr:col>85</xdr:col>
      <xdr:colOff>177800</xdr:colOff>
      <xdr:row>37</xdr:row>
      <xdr:rowOff>124385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151422</xdr:rowOff>
    </xdr:from>
    <xdr:to>
      <xdr:col>81</xdr:col>
      <xdr:colOff>101600</xdr:colOff>
      <xdr:row>37</xdr:row>
      <xdr:rowOff>81572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72699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45368</xdr:rowOff>
    </xdr:from>
    <xdr:to>
      <xdr:col>76</xdr:col>
      <xdr:colOff>165100</xdr:colOff>
      <xdr:row>37</xdr:row>
      <xdr:rowOff>146968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138095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60504</xdr:rowOff>
    </xdr:from>
    <xdr:to>
      <xdr:col>72</xdr:col>
      <xdr:colOff>38100</xdr:colOff>
      <xdr:row>37</xdr:row>
      <xdr:rowOff>162105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4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153232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21316</xdr:rowOff>
    </xdr:from>
    <xdr:to>
      <xdr:col>67</xdr:col>
      <xdr:colOff>101600</xdr:colOff>
      <xdr:row>37</xdr:row>
      <xdr:rowOff>122916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114043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864</xdr:rowOff>
    </xdr:from>
    <xdr:to>
      <xdr:col>85</xdr:col>
      <xdr:colOff>127000</xdr:colOff>
      <xdr:row>55</xdr:row>
      <xdr:rowOff>129553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259164"/>
          <a:ext cx="838200" cy="3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864</xdr:rowOff>
    </xdr:from>
    <xdr:to>
      <xdr:col>81</xdr:col>
      <xdr:colOff>50800</xdr:colOff>
      <xdr:row>58</xdr:row>
      <xdr:rowOff>45034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259164"/>
          <a:ext cx="889000" cy="7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45034</xdr:rowOff>
    </xdr:from>
    <xdr:to>
      <xdr:col>76</xdr:col>
      <xdr:colOff>114300</xdr:colOff>
      <xdr:row>58</xdr:row>
      <xdr:rowOff>166840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89134"/>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135865</xdr:rowOff>
    </xdr:from>
    <xdr:to>
      <xdr:col>71</xdr:col>
      <xdr:colOff>177800</xdr:colOff>
      <xdr:row>58</xdr:row>
      <xdr:rowOff>166840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37065"/>
          <a:ext cx="889000" cy="3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78046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113530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78753</xdr:rowOff>
    </xdr:from>
    <xdr:to>
      <xdr:col>85</xdr:col>
      <xdr:colOff>177800</xdr:colOff>
      <xdr:row>56</xdr:row>
      <xdr:rowOff>8903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101630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121514</xdr:rowOff>
    </xdr:from>
    <xdr:to>
      <xdr:col>81</xdr:col>
      <xdr:colOff>101600</xdr:colOff>
      <xdr:row>54</xdr:row>
      <xdr:rowOff>51664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2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68191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98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165684</xdr:rowOff>
    </xdr:from>
    <xdr:to>
      <xdr:col>76</xdr:col>
      <xdr:colOff>165100</xdr:colOff>
      <xdr:row>58</xdr:row>
      <xdr:rowOff>95834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86961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116040</xdr:rowOff>
    </xdr:from>
    <xdr:to>
      <xdr:col>72</xdr:col>
      <xdr:colOff>38100</xdr:colOff>
      <xdr:row>59</xdr:row>
      <xdr:rowOff>46190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37317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85065</xdr:rowOff>
    </xdr:from>
    <xdr:to>
      <xdr:col>67</xdr:col>
      <xdr:colOff>101600</xdr:colOff>
      <xdr:row>57</xdr:row>
      <xdr:rowOff>15215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31742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6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122544</xdr:rowOff>
    </xdr:from>
    <xdr:to>
      <xdr:col>85</xdr:col>
      <xdr:colOff>127000</xdr:colOff>
      <xdr:row>73</xdr:row>
      <xdr:rowOff>107141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466944"/>
          <a:ext cx="838200" cy="15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167219</xdr:rowOff>
    </xdr:from>
    <xdr:to>
      <xdr:col>81</xdr:col>
      <xdr:colOff>50800</xdr:colOff>
      <xdr:row>73</xdr:row>
      <xdr:rowOff>107141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168719"/>
          <a:ext cx="889000" cy="4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167219</xdr:rowOff>
    </xdr:from>
    <xdr:to>
      <xdr:col>76</xdr:col>
      <xdr:colOff>114300</xdr:colOff>
      <xdr:row>75</xdr:row>
      <xdr:rowOff>52168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168719"/>
          <a:ext cx="889000" cy="7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55434</xdr:rowOff>
    </xdr:from>
    <xdr:to>
      <xdr:col>71</xdr:col>
      <xdr:colOff>177800</xdr:colOff>
      <xdr:row>75</xdr:row>
      <xdr:rowOff>52168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2742734"/>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102379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104415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71744</xdr:rowOff>
    </xdr:from>
    <xdr:to>
      <xdr:col>85</xdr:col>
      <xdr:colOff>177800</xdr:colOff>
      <xdr:row>73</xdr:row>
      <xdr:rowOff>1894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4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94621</xdr:rowOff>
    </xdr:from>
    <xdr:ext cx="599010"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2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56341</xdr:rowOff>
    </xdr:from>
    <xdr:to>
      <xdr:col>81</xdr:col>
      <xdr:colOff>101600</xdr:colOff>
      <xdr:row>73</xdr:row>
      <xdr:rowOff>157941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5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3018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3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116419</xdr:rowOff>
    </xdr:from>
    <xdr:to>
      <xdr:col>76</xdr:col>
      <xdr:colOff>165100</xdr:colOff>
      <xdr:row>71</xdr:row>
      <xdr:rowOff>46569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63096</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292795" y="11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1368</xdr:rowOff>
    </xdr:from>
    <xdr:to>
      <xdr:col>72</xdr:col>
      <xdr:colOff>38100</xdr:colOff>
      <xdr:row>75</xdr:row>
      <xdr:rowOff>102968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119495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6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4634</xdr:rowOff>
    </xdr:from>
    <xdr:to>
      <xdr:col>67</xdr:col>
      <xdr:colOff>101600</xdr:colOff>
      <xdr:row>74</xdr:row>
      <xdr:rowOff>106234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6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122761</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4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42202</xdr:rowOff>
    </xdr:from>
    <xdr:to>
      <xdr:col>85</xdr:col>
      <xdr:colOff>127000</xdr:colOff>
      <xdr:row>97</xdr:row>
      <xdr:rowOff>65633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72852"/>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55201</xdr:rowOff>
    </xdr:from>
    <xdr:to>
      <xdr:col>81</xdr:col>
      <xdr:colOff>50800</xdr:colOff>
      <xdr:row>97</xdr:row>
      <xdr:rowOff>65633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85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44678</xdr:rowOff>
    </xdr:from>
    <xdr:to>
      <xdr:col>76</xdr:col>
      <xdr:colOff>114300</xdr:colOff>
      <xdr:row>97</xdr:row>
      <xdr:rowOff>55201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75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32052</xdr:rowOff>
    </xdr:from>
    <xdr:to>
      <xdr:col>71</xdr:col>
      <xdr:colOff>177800</xdr:colOff>
      <xdr:row>97</xdr:row>
      <xdr:rowOff>44678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62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162852</xdr:rowOff>
    </xdr:from>
    <xdr:to>
      <xdr:col>85</xdr:col>
      <xdr:colOff>177800</xdr:colOff>
      <xdr:row>97</xdr:row>
      <xdr:rowOff>93002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141279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14833</xdr:rowOff>
    </xdr:from>
    <xdr:to>
      <xdr:col>81</xdr:col>
      <xdr:colOff>101600</xdr:colOff>
      <xdr:row>97</xdr:row>
      <xdr:rowOff>116433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107560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4401</xdr:rowOff>
    </xdr:from>
    <xdr:to>
      <xdr:col>76</xdr:col>
      <xdr:colOff>165100</xdr:colOff>
      <xdr:row>97</xdr:row>
      <xdr:rowOff>106001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97128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165328</xdr:rowOff>
    </xdr:from>
    <xdr:to>
      <xdr:col>72</xdr:col>
      <xdr:colOff>38100</xdr:colOff>
      <xdr:row>97</xdr:row>
      <xdr:rowOff>95478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86605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152702</xdr:rowOff>
    </xdr:from>
    <xdr:to>
      <xdr:col>67</xdr:col>
      <xdr:colOff>101600</xdr:colOff>
      <xdr:row>97</xdr:row>
      <xdr:rowOff>82852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73979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議会費については、住民一人当たり</a:t>
          </a:r>
          <a:r>
            <a:rPr lang="en-US" altLang="ja-JP" sz="1100">
              <a:solidFill>
                <a:schemeClr val="dk1"/>
              </a:solidFill>
              <a:effectLst/>
              <a:latin typeface="+mn-lt"/>
              <a:ea typeface="+mn-ea"/>
              <a:cs typeface="+mn-cs"/>
            </a:rPr>
            <a:t>7,776</a:t>
          </a:r>
          <a:r>
            <a:rPr lang="ja-JP" altLang="ja-JP" sz="1100">
              <a:solidFill>
                <a:schemeClr val="dk1"/>
              </a:solidFill>
              <a:effectLst/>
              <a:latin typeface="+mn-lt"/>
              <a:ea typeface="+mn-ea"/>
              <a:cs typeface="+mn-cs"/>
            </a:rPr>
            <a:t>円で類似団体と比較し約</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倍となっており、復興事業に関連する議会開会や各種委員会の開会なども要因としてあるが全国平均を大幅に上回っており、県平均や類似団体平均との差が住民に納得していただけるよう努めつつ適正化を図る。</a:t>
          </a:r>
        </a:p>
        <a:p>
          <a:r>
            <a:rPr lang="ja-JP" altLang="ja-JP" sz="1100">
              <a:solidFill>
                <a:schemeClr val="dk1"/>
              </a:solidFill>
              <a:effectLst/>
              <a:latin typeface="+mn-lt"/>
              <a:ea typeface="+mn-ea"/>
              <a:cs typeface="+mn-cs"/>
            </a:rPr>
            <a:t>類似団体内順位で上位となっている、総務費・農林水産業費・土木費・災害復旧費は、東日本大震災に関連する復旧・復興事業によって金額が大きくなっている。金額が大きくなっている要因の内訳を見ると総務費については、震災復興交付金基金、震災復興基金の積立金が主な要因となっている。農林水産業費については、入札談合違約金等に係る、東日本大震災復興交付金返還金が主な要因</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災害復旧費については、台風</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号による災害復旧工事等が主な要因</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その一方で、</a:t>
          </a:r>
          <a:r>
            <a:rPr lang="ja-JP" altLang="en-US" sz="1100">
              <a:solidFill>
                <a:schemeClr val="dk1"/>
              </a:solidFill>
              <a:effectLst/>
              <a:latin typeface="+mn-lt"/>
              <a:ea typeface="+mn-ea"/>
              <a:cs typeface="+mn-cs"/>
            </a:rPr>
            <a:t>昨</a:t>
          </a:r>
          <a:r>
            <a:rPr lang="ja-JP" altLang="ja-JP" sz="1100">
              <a:solidFill>
                <a:schemeClr val="dk1"/>
              </a:solidFill>
              <a:effectLst/>
              <a:latin typeface="+mn-lt"/>
              <a:ea typeface="+mn-ea"/>
              <a:cs typeface="+mn-cs"/>
            </a:rPr>
            <a:t>年度から類似団体平均を上回った教育費は、坂元地域交流センター新築工事及び旧中浜小学校震災遺構保存に係る改修設計業務委託</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によるものが主な</a:t>
          </a:r>
          <a:r>
            <a:rPr lang="ja-JP" altLang="en-US" sz="1100">
              <a:solidFill>
                <a:schemeClr val="dk1"/>
              </a:solidFill>
              <a:effectLst/>
              <a:latin typeface="+mn-lt"/>
              <a:ea typeface="+mn-ea"/>
              <a:cs typeface="+mn-cs"/>
            </a:rPr>
            <a:t>要因であ</a:t>
          </a:r>
          <a:r>
            <a:rPr lang="ja-JP" altLang="ja-JP" sz="1100">
              <a:solidFill>
                <a:schemeClr val="dk1"/>
              </a:solidFill>
              <a:effectLst/>
              <a:latin typeface="+mn-lt"/>
              <a:ea typeface="+mn-ea"/>
              <a:cs typeface="+mn-cs"/>
            </a:rPr>
            <a:t>る。</a:t>
          </a:r>
        </a:p>
        <a:p>
          <a:r>
            <a:rPr lang="ja-JP" altLang="ja-JP" sz="1100">
              <a:solidFill>
                <a:schemeClr val="dk1"/>
              </a:solidFill>
              <a:effectLst/>
              <a:latin typeface="+mn-lt"/>
              <a:ea typeface="+mn-ea"/>
              <a:cs typeface="+mn-cs"/>
            </a:rPr>
            <a:t>県平均を下回る商工費や消防費については、震災復興期中であっても水準を維持し概ね横ばいとなった。今後も地場産品のブランド化等、コストパフォーマンスを考慮していく。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については、復興事業に係る復興交付金・震災復興交付税の変動や、震災復興基金の繰入金・繰出金の減が要因となっている。</a:t>
          </a:r>
          <a:endParaRPr lang="ja-JP" altLang="ja-JP" sz="1400">
            <a:effectLst/>
          </a:endParaRPr>
        </a:p>
        <a:p>
          <a:r>
            <a:rPr kumimoji="1" lang="ja-JP" altLang="ja-JP" sz="1100">
              <a:solidFill>
                <a:schemeClr val="dk1"/>
              </a:solidFill>
              <a:effectLst/>
              <a:latin typeface="+mn-lt"/>
              <a:ea typeface="+mn-ea"/>
              <a:cs typeface="+mn-cs"/>
            </a:rPr>
            <a:t>なお、一時的に増加している財政調整基金は、今後、復興事業の進捗による震災復興特別交付税の返還に伴い減少し、震災前の水準になるものと見込んでいる。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また、一般会計については、</a:t>
          </a:r>
          <a:r>
            <a:rPr kumimoji="1" lang="ja-JP" altLang="ja-JP" sz="1100">
              <a:solidFill>
                <a:schemeClr val="dk1"/>
              </a:solidFill>
              <a:effectLst/>
              <a:latin typeface="+mn-lt"/>
              <a:ea typeface="+mn-ea"/>
              <a:cs typeface="+mn-cs"/>
            </a:rPr>
            <a:t>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20966248</v>
      </c>
      <c r="BO4" s="372"/>
      <c r="BP4" s="372"/>
      <c r="BQ4" s="372"/>
      <c r="BR4" s="372"/>
      <c r="BS4" s="372"/>
      <c r="BT4" s="372"/>
      <c r="BU4" s="373"/>
      <c r="BV4" s="371">
        <v>31319816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31.9</v>
      </c>
      <c r="CU4" s="378"/>
      <c r="CV4" s="378"/>
      <c r="CW4" s="378"/>
      <c r="CX4" s="378"/>
      <c r="CY4" s="378"/>
      <c r="CZ4" s="378"/>
      <c r="DA4" s="379"/>
      <c r="DB4" s="377">
        <v>64.3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18388504</v>
      </c>
      <c r="BO5" s="409"/>
      <c r="BP5" s="409"/>
      <c r="BQ5" s="409"/>
      <c r="BR5" s="409"/>
      <c r="BS5" s="409"/>
      <c r="BT5" s="409"/>
      <c r="BU5" s="410"/>
      <c r="BV5" s="408">
        <v>27175614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94.4</v>
      </c>
      <c r="CU5" s="406"/>
      <c r="CV5" s="406"/>
      <c r="CW5" s="406"/>
      <c r="CX5" s="406"/>
      <c r="CY5" s="406"/>
      <c r="CZ5" s="406"/>
      <c r="DA5" s="407"/>
      <c r="DB5" s="405">
        <v>95</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2577744</v>
      </c>
      <c r="BO6" s="409"/>
      <c r="BP6" s="409"/>
      <c r="BQ6" s="409"/>
      <c r="BR6" s="409"/>
      <c r="BS6" s="409"/>
      <c r="BT6" s="409"/>
      <c r="BU6" s="410"/>
      <c r="BV6" s="408">
        <v>4144202</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99.2</v>
      </c>
      <c r="CU6" s="446"/>
      <c r="CV6" s="446"/>
      <c r="CW6" s="446"/>
      <c r="CX6" s="446"/>
      <c r="CY6" s="446"/>
      <c r="CZ6" s="446"/>
      <c r="DA6" s="447"/>
      <c r="DB6" s="445">
        <v>99.8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1303726</v>
      </c>
      <c r="BO7" s="409"/>
      <c r="BP7" s="409"/>
      <c r="BQ7" s="409"/>
      <c r="BR7" s="409"/>
      <c r="BS7" s="409"/>
      <c r="BT7" s="409"/>
      <c r="BU7" s="410"/>
      <c r="BV7" s="408">
        <v>1502660</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3989955</v>
      </c>
      <c r="CU7" s="409"/>
      <c r="CV7" s="409"/>
      <c r="CW7" s="409"/>
      <c r="CX7" s="409"/>
      <c r="CY7" s="409"/>
      <c r="CZ7" s="409"/>
      <c r="DA7" s="410"/>
      <c r="DB7" s="408">
        <v>4107979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87</v>
      </c>
      <c r="AV8" s="441"/>
      <c r="AW8" s="441"/>
      <c r="AX8" s="441"/>
      <c r="AY8" s="442" t="s">
        <v>101</v>
      </c>
      <c r="AZ8" s="443"/>
      <c r="BA8" s="443"/>
      <c r="BB8" s="443"/>
      <c r="BC8" s="443"/>
      <c r="BD8" s="443"/>
      <c r="BE8" s="443"/>
      <c r="BF8" s="443"/>
      <c r="BG8" s="443"/>
      <c r="BH8" s="443"/>
      <c r="BI8" s="443"/>
      <c r="BJ8" s="443"/>
      <c r="BK8" s="443"/>
      <c r="BL8" s="443"/>
      <c r="BM8" s="444"/>
      <c r="BN8" s="408">
        <v>1274018</v>
      </c>
      <c r="BO8" s="409"/>
      <c r="BP8" s="409"/>
      <c r="BQ8" s="409"/>
      <c r="BR8" s="409"/>
      <c r="BS8" s="409"/>
      <c r="BT8" s="409"/>
      <c r="BU8" s="410"/>
      <c r="BV8" s="408">
        <v>2641542</v>
      </c>
      <c r="BW8" s="409"/>
      <c r="BX8" s="409"/>
      <c r="BY8" s="409"/>
      <c r="BZ8" s="409"/>
      <c r="CA8" s="409"/>
      <c r="CB8" s="409"/>
      <c r="CC8" s="410"/>
      <c r="CD8" s="411" t="s">
        <v>102</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0.35</v>
      </c>
      <c r="DC8" s="449"/>
      <c r="DD8" s="449"/>
      <c r="DE8" s="449"/>
      <c r="DF8" s="449"/>
      <c r="DG8" s="449"/>
      <c r="DH8" s="449"/>
      <c r="DI8" s="450"/>
      <c r="DJ8" s="165"/>
      <c r="DK8" s="165"/>
      <c r="DL8" s="165"/>
      <c r="DM8" s="165"/>
      <c r="DN8" s="165"/>
      <c r="DO8" s="165"/>
    </row>
    <row r="9" spans="1:119" ht="18.75" customHeight="1" thickBot="1" x14ac:dyDescent="0.2">
      <c r="A9" s="166"/>
      <c r="B9" s="402" t="s">
        <v>103</v>
      </c>
      <c r="C9" s="403"/>
      <c r="D9" s="403"/>
      <c r="E9" s="403"/>
      <c r="F9" s="403"/>
      <c r="G9" s="403"/>
      <c r="H9" s="403"/>
      <c r="I9" s="403"/>
      <c r="J9" s="403"/>
      <c r="K9" s="451"/>
      <c r="L9" s="452" t="s">
        <v>104</v>
      </c>
      <c r="M9" s="453"/>
      <c r="N9" s="453"/>
      <c r="O9" s="453"/>
      <c r="P9" s="453"/>
      <c r="Q9" s="454"/>
      <c r="R9" s="455">
        <v>12315</v>
      </c>
      <c r="S9" s="456"/>
      <c r="T9" s="456"/>
      <c r="U9" s="456"/>
      <c r="V9" s="457"/>
      <c r="W9" s="365" t="s">
        <v>105</v>
      </c>
      <c r="X9" s="366"/>
      <c r="Y9" s="366"/>
      <c r="Z9" s="366"/>
      <c r="AA9" s="366"/>
      <c r="AB9" s="366"/>
      <c r="AC9" s="366"/>
      <c r="AD9" s="366"/>
      <c r="AE9" s="366"/>
      <c r="AF9" s="366"/>
      <c r="AG9" s="366"/>
      <c r="AH9" s="366"/>
      <c r="AI9" s="366"/>
      <c r="AJ9" s="366"/>
      <c r="AK9" s="366"/>
      <c r="AL9" s="367"/>
      <c r="AM9" s="437" t="s">
        <v>106</v>
      </c>
      <c r="AN9" s="438"/>
      <c r="AO9" s="438"/>
      <c r="AP9" s="438"/>
      <c r="AQ9" s="438"/>
      <c r="AR9" s="438"/>
      <c r="AS9" s="438"/>
      <c r="AT9" s="439"/>
      <c r="AU9" s="440" t="s">
        <v>107</v>
      </c>
      <c r="AV9" s="441"/>
      <c r="AW9" s="441"/>
      <c r="AX9" s="441"/>
      <c r="AY9" s="442" t="s">
        <v>108</v>
      </c>
      <c r="AZ9" s="443"/>
      <c r="BA9" s="443"/>
      <c r="BB9" s="443"/>
      <c r="BC9" s="443"/>
      <c r="BD9" s="443"/>
      <c r="BE9" s="443"/>
      <c r="BF9" s="443"/>
      <c r="BG9" s="443"/>
      <c r="BH9" s="443"/>
      <c r="BI9" s="443"/>
      <c r="BJ9" s="443"/>
      <c r="BK9" s="443"/>
      <c r="BL9" s="443"/>
      <c r="BM9" s="444"/>
      <c r="BN9" s="408">
        <v>-1367524</v>
      </c>
      <c r="BO9" s="409"/>
      <c r="BP9" s="409"/>
      <c r="BQ9" s="409"/>
      <c r="BR9" s="409"/>
      <c r="BS9" s="409"/>
      <c r="BT9" s="409"/>
      <c r="BU9" s="410"/>
      <c r="BV9" s="408">
        <v>1179969</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4.3</v>
      </c>
      <c r="CU9" s="406"/>
      <c r="CV9" s="406"/>
      <c r="CW9" s="406"/>
      <c r="CX9" s="406"/>
      <c r="CY9" s="406"/>
      <c r="CZ9" s="406"/>
      <c r="DA9" s="407"/>
      <c r="DB9" s="405">
        <v>4.0999999999999996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16704</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5736</v>
      </c>
      <c r="BO10" s="409"/>
      <c r="BP10" s="409"/>
      <c r="BQ10" s="409"/>
      <c r="BR10" s="409"/>
      <c r="BS10" s="409"/>
      <c r="BT10" s="409"/>
      <c r="BU10" s="410"/>
      <c r="BV10" s="408">
        <v>14397</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12415</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87</v>
      </c>
      <c r="AV12" s="441"/>
      <c r="AW12" s="441"/>
      <c r="AX12" s="441"/>
      <c r="AY12" s="442" t="s">
        <v>127</v>
      </c>
      <c r="AZ12" s="443"/>
      <c r="BA12" s="443"/>
      <c r="BB12" s="443"/>
      <c r="BC12" s="443"/>
      <c r="BD12" s="443"/>
      <c r="BE12" s="443"/>
      <c r="BF12" s="443"/>
      <c r="BG12" s="443"/>
      <c r="BH12" s="443"/>
      <c r="BI12" s="443"/>
      <c r="BJ12" s="443"/>
      <c r="BK12" s="443"/>
      <c r="BL12" s="443"/>
      <c r="BM12" s="444"/>
      <c r="BN12" s="408">
        <v>141859</v>
      </c>
      <c r="BO12" s="409"/>
      <c r="BP12" s="409"/>
      <c r="BQ12" s="409"/>
      <c r="BR12" s="409"/>
      <c r="BS12" s="409"/>
      <c r="BT12" s="409"/>
      <c r="BU12" s="410"/>
      <c r="BV12" s="408">
        <v>712947</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12361</v>
      </c>
      <c r="S13" s="490"/>
      <c r="T13" s="490"/>
      <c r="U13" s="490"/>
      <c r="V13" s="491"/>
      <c r="W13" s="424" t="s">
        <v>131</v>
      </c>
      <c r="X13" s="425"/>
      <c r="Y13" s="425"/>
      <c r="Z13" s="425"/>
      <c r="AA13" s="425"/>
      <c r="AB13" s="415"/>
      <c r="AC13" s="459">
        <v>518</v>
      </c>
      <c r="AD13" s="460"/>
      <c r="AE13" s="460"/>
      <c r="AF13" s="460"/>
      <c r="AG13" s="499"/>
      <c r="AH13" s="459">
        <v>841</v>
      </c>
      <c r="AI13" s="460"/>
      <c r="AJ13" s="460"/>
      <c r="AK13" s="460"/>
      <c r="AL13" s="461"/>
      <c r="AM13" s="437" t="s">
        <v>132</v>
      </c>
      <c r="AN13" s="438"/>
      <c r="AO13" s="438"/>
      <c r="AP13" s="438"/>
      <c r="AQ13" s="438"/>
      <c r="AR13" s="438"/>
      <c r="AS13" s="438"/>
      <c r="AT13" s="439"/>
      <c r="AU13" s="440" t="s">
        <v>87</v>
      </c>
      <c r="AV13" s="441"/>
      <c r="AW13" s="441"/>
      <c r="AX13" s="441"/>
      <c r="AY13" s="442" t="s">
        <v>133</v>
      </c>
      <c r="AZ13" s="443"/>
      <c r="BA13" s="443"/>
      <c r="BB13" s="443"/>
      <c r="BC13" s="443"/>
      <c r="BD13" s="443"/>
      <c r="BE13" s="443"/>
      <c r="BF13" s="443"/>
      <c r="BG13" s="443"/>
      <c r="BH13" s="443"/>
      <c r="BI13" s="443"/>
      <c r="BJ13" s="443"/>
      <c r="BK13" s="443"/>
      <c r="BL13" s="443"/>
      <c r="BM13" s="444"/>
      <c r="BN13" s="408">
        <v>-1503647</v>
      </c>
      <c r="BO13" s="409"/>
      <c r="BP13" s="409"/>
      <c r="BQ13" s="409"/>
      <c r="BR13" s="409"/>
      <c r="BS13" s="409"/>
      <c r="BT13" s="409"/>
      <c r="BU13" s="410"/>
      <c r="BV13" s="408">
        <v>481419</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12.1</v>
      </c>
      <c r="CU13" s="406"/>
      <c r="CV13" s="406"/>
      <c r="CW13" s="406"/>
      <c r="CX13" s="406"/>
      <c r="CY13" s="406"/>
      <c r="CZ13" s="406"/>
      <c r="DA13" s="407"/>
      <c r="DB13" s="405">
        <v>11.9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135</v>
      </c>
      <c r="M14" s="487"/>
      <c r="N14" s="487"/>
      <c r="O14" s="487"/>
      <c r="P14" s="487"/>
      <c r="Q14" s="488"/>
      <c r="R14" s="489">
        <v>12484</v>
      </c>
      <c r="S14" s="490"/>
      <c r="T14" s="490"/>
      <c r="U14" s="490"/>
      <c r="V14" s="491"/>
      <c r="W14" s="398"/>
      <c r="X14" s="399"/>
      <c r="Y14" s="399"/>
      <c r="Z14" s="399"/>
      <c r="AA14" s="399"/>
      <c r="AB14" s="388"/>
      <c r="AC14" s="492">
        <v>9.3000000000000007</v>
      </c>
      <c r="AD14" s="493"/>
      <c r="AE14" s="493"/>
      <c r="AF14" s="493"/>
      <c r="AG14" s="494"/>
      <c r="AH14" s="492">
        <v>11.5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t="s">
        <v>137</v>
      </c>
      <c r="CU14" s="504"/>
      <c r="CV14" s="504"/>
      <c r="CW14" s="504"/>
      <c r="CX14" s="504"/>
      <c r="CY14" s="504"/>
      <c r="CZ14" s="504"/>
      <c r="DA14" s="505"/>
      <c r="DB14" s="503" t="s">
        <v>137</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138</v>
      </c>
      <c r="N15" s="497"/>
      <c r="O15" s="497"/>
      <c r="P15" s="497"/>
      <c r="Q15" s="498"/>
      <c r="R15" s="489">
        <v>12426</v>
      </c>
      <c r="S15" s="490"/>
      <c r="T15" s="490"/>
      <c r="U15" s="490"/>
      <c r="V15" s="491"/>
      <c r="W15" s="424" t="s">
        <v>139</v>
      </c>
      <c r="X15" s="425"/>
      <c r="Y15" s="425"/>
      <c r="Z15" s="425"/>
      <c r="AA15" s="425"/>
      <c r="AB15" s="415"/>
      <c r="AC15" s="459">
        <v>1973</v>
      </c>
      <c r="AD15" s="460"/>
      <c r="AE15" s="460"/>
      <c r="AF15" s="460"/>
      <c r="AG15" s="499"/>
      <c r="AH15" s="459">
        <v>2332</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1249861</v>
      </c>
      <c r="BO15" s="372"/>
      <c r="BP15" s="372"/>
      <c r="BQ15" s="372"/>
      <c r="BR15" s="372"/>
      <c r="BS15" s="372"/>
      <c r="BT15" s="372"/>
      <c r="BU15" s="373"/>
      <c r="BV15" s="371">
        <v>1252113</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35.4</v>
      </c>
      <c r="AD16" s="493"/>
      <c r="AE16" s="493"/>
      <c r="AF16" s="493"/>
      <c r="AG16" s="494"/>
      <c r="AH16" s="492">
        <v>31.8</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3469494</v>
      </c>
      <c r="BO16" s="409"/>
      <c r="BP16" s="409"/>
      <c r="BQ16" s="409"/>
      <c r="BR16" s="409"/>
      <c r="BS16" s="409"/>
      <c r="BT16" s="409"/>
      <c r="BU16" s="410"/>
      <c r="BV16" s="408">
        <v>3596443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3089</v>
      </c>
      <c r="AD17" s="460"/>
      <c r="AE17" s="460"/>
      <c r="AF17" s="460"/>
      <c r="AG17" s="499"/>
      <c r="AH17" s="459">
        <v>4171</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1583411</v>
      </c>
      <c r="BO17" s="409"/>
      <c r="BP17" s="409"/>
      <c r="BQ17" s="409"/>
      <c r="BR17" s="409"/>
      <c r="BS17" s="409"/>
      <c r="BT17" s="409"/>
      <c r="BU17" s="410"/>
      <c r="BV17" s="408">
        <v>1573466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64.58</v>
      </c>
      <c r="M18" s="521"/>
      <c r="N18" s="521"/>
      <c r="O18" s="521"/>
      <c r="P18" s="521"/>
      <c r="Q18" s="521"/>
      <c r="R18" s="522"/>
      <c r="S18" s="522"/>
      <c r="T18" s="522"/>
      <c r="U18" s="522"/>
      <c r="V18" s="523"/>
      <c r="W18" s="426"/>
      <c r="X18" s="427"/>
      <c r="Y18" s="427"/>
      <c r="Z18" s="427"/>
      <c r="AA18" s="427"/>
      <c r="AB18" s="418"/>
      <c r="AC18" s="524">
        <v>55.4</v>
      </c>
      <c r="AD18" s="525"/>
      <c r="AE18" s="525"/>
      <c r="AF18" s="525"/>
      <c r="AG18" s="526"/>
      <c r="AH18" s="524">
        <v>56.8</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3738351</v>
      </c>
      <c r="BO18" s="409"/>
      <c r="BP18" s="409"/>
      <c r="BQ18" s="409"/>
      <c r="BR18" s="409"/>
      <c r="BS18" s="409"/>
      <c r="BT18" s="409"/>
      <c r="BU18" s="410"/>
      <c r="BV18" s="408">
        <v>3845394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191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11736313</v>
      </c>
      <c r="BO19" s="409"/>
      <c r="BP19" s="409"/>
      <c r="BQ19" s="409"/>
      <c r="BR19" s="409"/>
      <c r="BS19" s="409"/>
      <c r="BT19" s="409"/>
      <c r="BU19" s="410"/>
      <c r="BV19" s="408">
        <v>12378422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4429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6856260</v>
      </c>
      <c r="BO23" s="409"/>
      <c r="BP23" s="409"/>
      <c r="BQ23" s="409"/>
      <c r="BR23" s="409"/>
      <c r="BS23" s="409"/>
      <c r="BT23" s="409"/>
      <c r="BU23" s="410"/>
      <c r="BV23" s="408">
        <v>6276732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7157</v>
      </c>
      <c r="R24" s="460"/>
      <c r="S24" s="460"/>
      <c r="T24" s="460"/>
      <c r="U24" s="460"/>
      <c r="V24" s="499"/>
      <c r="W24" s="558"/>
      <c r="X24" s="546"/>
      <c r="Y24" s="547"/>
      <c r="Z24" s="458" t="s">
        <v>163</v>
      </c>
      <c r="AA24" s="438"/>
      <c r="AB24" s="438"/>
      <c r="AC24" s="438"/>
      <c r="AD24" s="438"/>
      <c r="AE24" s="438"/>
      <c r="AF24" s="438"/>
      <c r="AG24" s="439"/>
      <c r="AH24" s="459">
        <v>180</v>
      </c>
      <c r="AI24" s="460"/>
      <c r="AJ24" s="460"/>
      <c r="AK24" s="460"/>
      <c r="AL24" s="499"/>
      <c r="AM24" s="459">
        <v>489960</v>
      </c>
      <c r="AN24" s="460"/>
      <c r="AO24" s="460"/>
      <c r="AP24" s="460"/>
      <c r="AQ24" s="460"/>
      <c r="AR24" s="499"/>
      <c r="AS24" s="459">
        <v>2722</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6238488</v>
      </c>
      <c r="BO24" s="409"/>
      <c r="BP24" s="409"/>
      <c r="BQ24" s="409"/>
      <c r="BR24" s="409"/>
      <c r="BS24" s="409"/>
      <c r="BT24" s="409"/>
      <c r="BU24" s="410"/>
      <c r="BV24" s="408">
        <v>5829082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2</v>
      </c>
      <c r="M25" s="460"/>
      <c r="N25" s="460"/>
      <c r="O25" s="460"/>
      <c r="P25" s="499"/>
      <c r="Q25" s="459">
        <v>6052</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137</v>
      </c>
      <c r="AN25" s="460"/>
      <c r="AO25" s="460"/>
      <c r="AP25" s="460"/>
      <c r="AQ25" s="460"/>
      <c r="AR25" s="499"/>
      <c r="AS25" s="459" t="s">
        <v>167</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1865077</v>
      </c>
      <c r="BO25" s="372"/>
      <c r="BP25" s="372"/>
      <c r="BQ25" s="372"/>
      <c r="BR25" s="372"/>
      <c r="BS25" s="372"/>
      <c r="BT25" s="372"/>
      <c r="BU25" s="373"/>
      <c r="BV25" s="371">
        <v>2187675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5035</v>
      </c>
      <c r="R26" s="460"/>
      <c r="S26" s="460"/>
      <c r="T26" s="460"/>
      <c r="U26" s="460"/>
      <c r="V26" s="499"/>
      <c r="W26" s="558"/>
      <c r="X26" s="546"/>
      <c r="Y26" s="547"/>
      <c r="Z26" s="458" t="s">
        <v>170</v>
      </c>
      <c r="AA26" s="568"/>
      <c r="AB26" s="568"/>
      <c r="AC26" s="568"/>
      <c r="AD26" s="568"/>
      <c r="AE26" s="568"/>
      <c r="AF26" s="568"/>
      <c r="AG26" s="569"/>
      <c r="AH26" s="459">
        <v>18</v>
      </c>
      <c r="AI26" s="460"/>
      <c r="AJ26" s="460"/>
      <c r="AK26" s="460"/>
      <c r="AL26" s="499"/>
      <c r="AM26" s="459">
        <v>44694</v>
      </c>
      <c r="AN26" s="460"/>
      <c r="AO26" s="460"/>
      <c r="AP26" s="460"/>
      <c r="AQ26" s="460"/>
      <c r="AR26" s="499"/>
      <c r="AS26" s="459">
        <v>2483</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167</v>
      </c>
      <c r="BO26" s="409"/>
      <c r="BP26" s="409"/>
      <c r="BQ26" s="409"/>
      <c r="BR26" s="409"/>
      <c r="BS26" s="409"/>
      <c r="BT26" s="409"/>
      <c r="BU26" s="410"/>
      <c r="BV26" s="408" t="s">
        <v>137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3110</v>
      </c>
      <c r="R27" s="460"/>
      <c r="S27" s="460"/>
      <c r="T27" s="460"/>
      <c r="U27" s="460"/>
      <c r="V27" s="499"/>
      <c r="W27" s="558"/>
      <c r="X27" s="546"/>
      <c r="Y27" s="547"/>
      <c r="Z27" s="458" t="s">
        <v>173</v>
      </c>
      <c r="AA27" s="438"/>
      <c r="AB27" s="438"/>
      <c r="AC27" s="438"/>
      <c r="AD27" s="438"/>
      <c r="AE27" s="438"/>
      <c r="AF27" s="438"/>
      <c r="AG27" s="439"/>
      <c r="AH27" s="459">
        <v>1</v>
      </c>
      <c r="AI27" s="460"/>
      <c r="AJ27" s="460"/>
      <c r="AK27" s="460"/>
      <c r="AL27" s="499"/>
      <c r="AM27" s="459" t="s">
        <v>174</v>
      </c>
      <c r="AN27" s="460"/>
      <c r="AO27" s="460"/>
      <c r="AP27" s="460"/>
      <c r="AQ27" s="460"/>
      <c r="AR27" s="499"/>
      <c r="AS27" s="459" t="s">
        <v>174</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255455</v>
      </c>
      <c r="BO27" s="582"/>
      <c r="BP27" s="582"/>
      <c r="BQ27" s="582"/>
      <c r="BR27" s="582"/>
      <c r="BS27" s="582"/>
      <c r="BT27" s="582"/>
      <c r="BU27" s="583"/>
      <c r="BV27" s="581">
        <v>255431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2610</v>
      </c>
      <c r="R28" s="460"/>
      <c r="S28" s="460"/>
      <c r="T28" s="460"/>
      <c r="U28" s="460"/>
      <c r="V28" s="499"/>
      <c r="W28" s="558"/>
      <c r="X28" s="546"/>
      <c r="Y28" s="547"/>
      <c r="Z28" s="458" t="s">
        <v>177</v>
      </c>
      <c r="AA28" s="438"/>
      <c r="AB28" s="438"/>
      <c r="AC28" s="438"/>
      <c r="AD28" s="438"/>
      <c r="AE28" s="438"/>
      <c r="AF28" s="438"/>
      <c r="AG28" s="439"/>
      <c r="AH28" s="459" t="s">
        <v>167</v>
      </c>
      <c r="AI28" s="460"/>
      <c r="AJ28" s="460"/>
      <c r="AK28" s="460"/>
      <c r="AL28" s="499"/>
      <c r="AM28" s="459" t="s">
        <v>167</v>
      </c>
      <c r="AN28" s="460"/>
      <c r="AO28" s="460"/>
      <c r="AP28" s="460"/>
      <c r="AQ28" s="460"/>
      <c r="AR28" s="499"/>
      <c r="AS28" s="459" t="s">
        <v>167</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8276223</v>
      </c>
      <c r="BO28" s="372"/>
      <c r="BP28" s="372"/>
      <c r="BQ28" s="372"/>
      <c r="BR28" s="372"/>
      <c r="BS28" s="372"/>
      <c r="BT28" s="372"/>
      <c r="BU28" s="373"/>
      <c r="BV28" s="371">
        <v>7012346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11</v>
      </c>
      <c r="M29" s="460"/>
      <c r="N29" s="460"/>
      <c r="O29" s="460"/>
      <c r="P29" s="499"/>
      <c r="Q29" s="459">
        <v>2510</v>
      </c>
      <c r="R29" s="460"/>
      <c r="S29" s="460"/>
      <c r="T29" s="460"/>
      <c r="U29" s="460"/>
      <c r="V29" s="499"/>
      <c r="W29" s="559"/>
      <c r="X29" s="560"/>
      <c r="Y29" s="561"/>
      <c r="Z29" s="458" t="s">
        <v>180</v>
      </c>
      <c r="AA29" s="438"/>
      <c r="AB29" s="438"/>
      <c r="AC29" s="438"/>
      <c r="AD29" s="438"/>
      <c r="AE29" s="438"/>
      <c r="AF29" s="438"/>
      <c r="AG29" s="439"/>
      <c r="AH29" s="459">
        <v>181</v>
      </c>
      <c r="AI29" s="460"/>
      <c r="AJ29" s="460"/>
      <c r="AK29" s="460"/>
      <c r="AL29" s="499"/>
      <c r="AM29" s="459">
        <v>493913</v>
      </c>
      <c r="AN29" s="460"/>
      <c r="AO29" s="460"/>
      <c r="AP29" s="460"/>
      <c r="AQ29" s="460"/>
      <c r="AR29" s="499"/>
      <c r="AS29" s="459">
        <v>2729</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520428</v>
      </c>
      <c r="BO29" s="409"/>
      <c r="BP29" s="409"/>
      <c r="BQ29" s="409"/>
      <c r="BR29" s="409"/>
      <c r="BS29" s="409"/>
      <c r="BT29" s="409"/>
      <c r="BU29" s="410"/>
      <c r="BV29" s="408">
        <v>521906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94.5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12108748</v>
      </c>
      <c r="BO30" s="582"/>
      <c r="BP30" s="582"/>
      <c r="BQ30" s="582"/>
      <c r="BR30" s="582"/>
      <c r="BS30" s="582"/>
      <c r="BT30" s="582"/>
      <c r="BU30" s="583"/>
      <c r="BV30" s="581">
        <v>14341319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189</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亘理名取共立衛生処理組合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宮城県市町村職員退職手当組合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宮城県市町村非常勤消防団員補償報償組合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亘理地区行政事務組合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宮城県市町村自治振興センター</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宮城県後期高齢者医療広域連合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宮城県後期高齢者医療事業会計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l+uATwc+qiE14eErGaud3x00qC/6oP1F1z+Bm2lRfQW/Ec4Gtn8BHs4qIwhHtLch4zPlKTRlLv6t2o1FiIjqw==" saltValue="AuE+chVDxDJU4Zha9uLI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6" t="s">
        <v>552</v>
      </c>
      <c r="D34" s="1186"/>
      <c r="E34" s="1187"/>
      <c r="F34" s="32">
        <v>53.65</v>
      </c>
      <c r="G34" s="33">
        <v>113.37</v>
      </c>
      <c r="H34" s="33">
        <v>34.42</v>
      </c>
      <c r="I34" s="33">
        <v>64.3</v>
      </c>
      <c r="J34" s="34">
        <v>31.93</v>
      </c>
      <c r="K34" s="22"/>
      <c r="L34" s="22"/>
      <c r="M34" s="22"/>
      <c r="N34" s="22"/>
      <c r="O34" s="22"/>
      <c r="P34" s="22"/>
    </row>
    <row r="35" spans="1:16" ht="39" customHeight="1" x14ac:dyDescent="0.15">
      <c r="A35" s="22"/>
      <c r="B35" s="35"/>
      <c r="C35" s="1180" t="s">
        <v>553</v>
      </c>
      <c r="D35" s="1181"/>
      <c r="E35" s="1182"/>
      <c r="F35" s="36">
        <v>0</v>
      </c>
      <c r="G35" s="37">
        <v>0</v>
      </c>
      <c r="H35" s="37">
        <v>0</v>
      </c>
      <c r="I35" s="37">
        <v>0</v>
      </c>
      <c r="J35" s="38">
        <v>6.37</v>
      </c>
      <c r="K35" s="22"/>
      <c r="L35" s="22"/>
      <c r="M35" s="22"/>
      <c r="N35" s="22"/>
      <c r="O35" s="22"/>
      <c r="P35" s="22"/>
    </row>
    <row r="36" spans="1:16" ht="39" customHeight="1" x14ac:dyDescent="0.15">
      <c r="A36" s="22"/>
      <c r="B36" s="35"/>
      <c r="C36" s="1180" t="s">
        <v>554</v>
      </c>
      <c r="D36" s="1181"/>
      <c r="E36" s="1182"/>
      <c r="F36" s="36">
        <v>0</v>
      </c>
      <c r="G36" s="37">
        <v>0</v>
      </c>
      <c r="H36" s="37">
        <v>0</v>
      </c>
      <c r="I36" s="37">
        <v>0.55000000000000004</v>
      </c>
      <c r="J36" s="38">
        <v>3.36</v>
      </c>
      <c r="K36" s="22"/>
      <c r="L36" s="22"/>
      <c r="M36" s="22"/>
      <c r="N36" s="22"/>
      <c r="O36" s="22"/>
      <c r="P36" s="22"/>
    </row>
    <row r="37" spans="1:16" ht="39" customHeight="1" x14ac:dyDescent="0.15">
      <c r="A37" s="22"/>
      <c r="B37" s="35"/>
      <c r="C37" s="1180" t="s">
        <v>555</v>
      </c>
      <c r="D37" s="1181"/>
      <c r="E37" s="1182"/>
      <c r="F37" s="36">
        <v>9.5299999999999994</v>
      </c>
      <c r="G37" s="37">
        <v>5.71</v>
      </c>
      <c r="H37" s="37">
        <v>2.9</v>
      </c>
      <c r="I37" s="37">
        <v>3.87</v>
      </c>
      <c r="J37" s="38">
        <v>2.7</v>
      </c>
      <c r="K37" s="22"/>
      <c r="L37" s="22"/>
      <c r="M37" s="22"/>
      <c r="N37" s="22"/>
      <c r="O37" s="22"/>
      <c r="P37" s="22"/>
    </row>
    <row r="38" spans="1:16" ht="39" customHeight="1" x14ac:dyDescent="0.15">
      <c r="A38" s="22"/>
      <c r="B38" s="35"/>
      <c r="C38" s="1180" t="s">
        <v>556</v>
      </c>
      <c r="D38" s="1181"/>
      <c r="E38" s="1182"/>
      <c r="F38" s="36">
        <v>2.15</v>
      </c>
      <c r="G38" s="37">
        <v>1.26</v>
      </c>
      <c r="H38" s="37">
        <v>0.54</v>
      </c>
      <c r="I38" s="37">
        <v>1.54</v>
      </c>
      <c r="J38" s="38">
        <v>1.27</v>
      </c>
      <c r="K38" s="22"/>
      <c r="L38" s="22"/>
      <c r="M38" s="22"/>
      <c r="N38" s="22"/>
      <c r="O38" s="22"/>
      <c r="P38" s="22"/>
    </row>
    <row r="39" spans="1:16" ht="39" customHeight="1" x14ac:dyDescent="0.15">
      <c r="A39" s="22"/>
      <c r="B39" s="35"/>
      <c r="C39" s="1180" t="s">
        <v>557</v>
      </c>
      <c r="D39" s="1181"/>
      <c r="E39" s="1182"/>
      <c r="F39" s="36">
        <v>0</v>
      </c>
      <c r="G39" s="37">
        <v>0</v>
      </c>
      <c r="H39" s="37">
        <v>0.02</v>
      </c>
      <c r="I39" s="37">
        <v>0.06</v>
      </c>
      <c r="J39" s="38">
        <v>0.03</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558</v>
      </c>
      <c r="D42" s="1181"/>
      <c r="E42" s="1182"/>
      <c r="F42" s="36" t="s">
        <v>502</v>
      </c>
      <c r="G42" s="37" t="s">
        <v>502</v>
      </c>
      <c r="H42" s="37" t="s">
        <v>502</v>
      </c>
      <c r="I42" s="37" t="s">
        <v>502</v>
      </c>
      <c r="J42" s="38" t="s">
        <v>502</v>
      </c>
      <c r="K42" s="22"/>
      <c r="L42" s="22"/>
      <c r="M42" s="22"/>
      <c r="N42" s="22"/>
      <c r="O42" s="22"/>
      <c r="P42" s="22"/>
    </row>
    <row r="43" spans="1:16" ht="39" customHeight="1" thickBot="1" x14ac:dyDescent="0.2">
      <c r="A43" s="22"/>
      <c r="B43" s="40"/>
      <c r="C43" s="1183" t="s">
        <v>559</v>
      </c>
      <c r="D43" s="1184"/>
      <c r="E43" s="1185"/>
      <c r="F43" s="41">
        <v>0</v>
      </c>
      <c r="G43" s="42">
        <v>0</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KcBM6SGMP1SjwqIR7TSvvfK7jaZpGhBFN5603q/+46QviuoTHrWwd3Gbg9osipC2B2cPMNdHnEgttIYzsLEeQ==" saltValue="FbF1cvDYmTyLBgt5IvHF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610</v>
      </c>
      <c r="L45" s="60">
        <v>576</v>
      </c>
      <c r="M45" s="60">
        <v>550</v>
      </c>
      <c r="N45" s="60">
        <v>527</v>
      </c>
      <c r="O45" s="61">
        <v>562</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x14ac:dyDescent="0.15">
      <c r="A48" s="48"/>
      <c r="B48" s="1198"/>
      <c r="C48" s="1199"/>
      <c r="D48" s="62"/>
      <c r="E48" s="1190" t="s">
        <v>14</v>
      </c>
      <c r="F48" s="1190"/>
      <c r="G48" s="1190"/>
      <c r="H48" s="1190"/>
      <c r="I48" s="1190"/>
      <c r="J48" s="1191"/>
      <c r="K48" s="63">
        <v>531</v>
      </c>
      <c r="L48" s="64">
        <v>434</v>
      </c>
      <c r="M48" s="64">
        <v>430</v>
      </c>
      <c r="N48" s="64">
        <v>346</v>
      </c>
      <c r="O48" s="65">
        <v>362</v>
      </c>
      <c r="P48" s="48"/>
      <c r="Q48" s="48"/>
      <c r="R48" s="48"/>
      <c r="S48" s="48"/>
      <c r="T48" s="48"/>
      <c r="U48" s="48"/>
    </row>
    <row r="49" spans="1:21" ht="30.75" customHeight="1" x14ac:dyDescent="0.15">
      <c r="A49" s="48"/>
      <c r="B49" s="1198"/>
      <c r="C49" s="1199"/>
      <c r="D49" s="62"/>
      <c r="E49" s="1190" t="s">
        <v>15</v>
      </c>
      <c r="F49" s="1190"/>
      <c r="G49" s="1190"/>
      <c r="H49" s="1190"/>
      <c r="I49" s="1190"/>
      <c r="J49" s="1191"/>
      <c r="K49" s="63">
        <v>6</v>
      </c>
      <c r="L49" s="64">
        <v>6</v>
      </c>
      <c r="M49" s="64">
        <v>8</v>
      </c>
      <c r="N49" s="64">
        <v>7</v>
      </c>
      <c r="O49" s="65">
        <v>7</v>
      </c>
      <c r="P49" s="48"/>
      <c r="Q49" s="48"/>
      <c r="R49" s="48"/>
      <c r="S49" s="48"/>
      <c r="T49" s="48"/>
      <c r="U49" s="48"/>
    </row>
    <row r="50" spans="1:21" ht="30.75" customHeight="1" x14ac:dyDescent="0.15">
      <c r="A50" s="48"/>
      <c r="B50" s="1198"/>
      <c r="C50" s="1199"/>
      <c r="D50" s="62"/>
      <c r="E50" s="1190" t="s">
        <v>16</v>
      </c>
      <c r="F50" s="1190"/>
      <c r="G50" s="1190"/>
      <c r="H50" s="1190"/>
      <c r="I50" s="1190"/>
      <c r="J50" s="1191"/>
      <c r="K50" s="63">
        <v>5</v>
      </c>
      <c r="L50" s="64">
        <v>5</v>
      </c>
      <c r="M50" s="64">
        <v>65</v>
      </c>
      <c r="N50" s="64">
        <v>65</v>
      </c>
      <c r="O50" s="65">
        <v>65</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502</v>
      </c>
      <c r="L51" s="64" t="s">
        <v>502</v>
      </c>
      <c r="M51" s="64" t="s">
        <v>502</v>
      </c>
      <c r="N51" s="64" t="s">
        <v>502</v>
      </c>
      <c r="O51" s="65" t="s">
        <v>502</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589</v>
      </c>
      <c r="L52" s="64">
        <v>580</v>
      </c>
      <c r="M52" s="64">
        <v>573</v>
      </c>
      <c r="N52" s="64">
        <v>566</v>
      </c>
      <c r="O52" s="65">
        <v>553</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563</v>
      </c>
      <c r="L53" s="69">
        <v>441</v>
      </c>
      <c r="M53" s="69">
        <v>480</v>
      </c>
      <c r="N53" s="69">
        <v>379</v>
      </c>
      <c r="O53" s="70">
        <v>443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AQkhMsyURzHe35bXuUCduWgdzSL51NL70oINU+jGaTY4rHdnOVtdrqXP/DuwkkVlpBbjJFFMgBy4B6EbLYm+A==" saltValue="+uzucIjCep68mwW5ep7G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04" t="s">
        <v>23</v>
      </c>
      <c r="C41" s="1205"/>
      <c r="D41" s="81"/>
      <c r="E41" s="1210" t="s">
        <v>24</v>
      </c>
      <c r="F41" s="1210"/>
      <c r="G41" s="1210"/>
      <c r="H41" s="1211"/>
      <c r="I41" s="82">
        <v>5773</v>
      </c>
      <c r="J41" s="83">
        <v>5779</v>
      </c>
      <c r="K41" s="83">
        <v>6047</v>
      </c>
      <c r="L41" s="83">
        <v>6277</v>
      </c>
      <c r="M41" s="84">
        <v>6856</v>
      </c>
    </row>
    <row r="42" spans="2:13" ht="27.75" customHeight="1" x14ac:dyDescent="0.15">
      <c r="B42" s="1206"/>
      <c r="C42" s="1207"/>
      <c r="D42" s="85"/>
      <c r="E42" s="1212" t="s">
        <v>25</v>
      </c>
      <c r="F42" s="1212"/>
      <c r="G42" s="1212"/>
      <c r="H42" s="1213"/>
      <c r="I42" s="86">
        <v>280</v>
      </c>
      <c r="J42" s="87">
        <v>228</v>
      </c>
      <c r="K42" s="87">
        <v>175</v>
      </c>
      <c r="L42" s="87">
        <v>118</v>
      </c>
      <c r="M42" s="88">
        <v>59</v>
      </c>
    </row>
    <row r="43" spans="2:13" ht="27.75" customHeight="1" x14ac:dyDescent="0.15">
      <c r="B43" s="1206"/>
      <c r="C43" s="1207"/>
      <c r="D43" s="85"/>
      <c r="E43" s="1212" t="s">
        <v>26</v>
      </c>
      <c r="F43" s="1212"/>
      <c r="G43" s="1212"/>
      <c r="H43" s="1213"/>
      <c r="I43" s="86">
        <v>4960</v>
      </c>
      <c r="J43" s="87">
        <v>5065</v>
      </c>
      <c r="K43" s="87">
        <v>4077</v>
      </c>
      <c r="L43" s="87">
        <v>2549</v>
      </c>
      <c r="M43" s="88">
        <v>4446</v>
      </c>
    </row>
    <row r="44" spans="2:13" ht="27.75" customHeight="1" x14ac:dyDescent="0.15">
      <c r="B44" s="1206"/>
      <c r="C44" s="1207"/>
      <c r="D44" s="85"/>
      <c r="E44" s="1212" t="s">
        <v>27</v>
      </c>
      <c r="F44" s="1212"/>
      <c r="G44" s="1212"/>
      <c r="H44" s="1213"/>
      <c r="I44" s="86">
        <v>19</v>
      </c>
      <c r="J44" s="87">
        <v>16</v>
      </c>
      <c r="K44" s="87">
        <v>12</v>
      </c>
      <c r="L44" s="87">
        <v>55</v>
      </c>
      <c r="M44" s="88">
        <v>54</v>
      </c>
    </row>
    <row r="45" spans="2:13" ht="27.75" customHeight="1" x14ac:dyDescent="0.15">
      <c r="B45" s="1206"/>
      <c r="C45" s="1207"/>
      <c r="D45" s="85"/>
      <c r="E45" s="1212" t="s">
        <v>28</v>
      </c>
      <c r="F45" s="1212"/>
      <c r="G45" s="1212"/>
      <c r="H45" s="1213"/>
      <c r="I45" s="86">
        <v>1427</v>
      </c>
      <c r="J45" s="87">
        <v>1275</v>
      </c>
      <c r="K45" s="87">
        <v>1197</v>
      </c>
      <c r="L45" s="87">
        <v>1162</v>
      </c>
      <c r="M45" s="88">
        <v>1098</v>
      </c>
    </row>
    <row r="46" spans="2:13" ht="27.75" customHeight="1" x14ac:dyDescent="0.15">
      <c r="B46" s="1206"/>
      <c r="C46" s="1207"/>
      <c r="D46" s="89"/>
      <c r="E46" s="1212" t="s">
        <v>29</v>
      </c>
      <c r="F46" s="1212"/>
      <c r="G46" s="1212"/>
      <c r="H46" s="1213"/>
      <c r="I46" s="86">
        <v>3</v>
      </c>
      <c r="J46" s="87">
        <v>2</v>
      </c>
      <c r="K46" s="87" t="s">
        <v>502</v>
      </c>
      <c r="L46" s="87">
        <v>1</v>
      </c>
      <c r="M46" s="88" t="s">
        <v>502</v>
      </c>
    </row>
    <row r="47" spans="2:13" ht="27.75" customHeight="1" x14ac:dyDescent="0.15">
      <c r="B47" s="1206"/>
      <c r="C47" s="1207"/>
      <c r="D47" s="90"/>
      <c r="E47" s="1214" t="s">
        <v>30</v>
      </c>
      <c r="F47" s="1215"/>
      <c r="G47" s="1215"/>
      <c r="H47" s="1216"/>
      <c r="I47" s="86" t="s">
        <v>502</v>
      </c>
      <c r="J47" s="87" t="s">
        <v>502</v>
      </c>
      <c r="K47" s="87" t="s">
        <v>502</v>
      </c>
      <c r="L47" s="87" t="s">
        <v>502</v>
      </c>
      <c r="M47" s="88" t="s">
        <v>502</v>
      </c>
    </row>
    <row r="48" spans="2:13" ht="27.75" customHeight="1" x14ac:dyDescent="0.15">
      <c r="B48" s="1206"/>
      <c r="C48" s="1207"/>
      <c r="D48" s="85"/>
      <c r="E48" s="1212" t="s">
        <v>31</v>
      </c>
      <c r="F48" s="1212"/>
      <c r="G48" s="1212"/>
      <c r="H48" s="1213"/>
      <c r="I48" s="86" t="s">
        <v>502</v>
      </c>
      <c r="J48" s="87" t="s">
        <v>502</v>
      </c>
      <c r="K48" s="87" t="s">
        <v>502</v>
      </c>
      <c r="L48" s="87" t="s">
        <v>502</v>
      </c>
      <c r="M48" s="88" t="s">
        <v>502</v>
      </c>
    </row>
    <row r="49" spans="2:13" ht="27.75" customHeight="1" x14ac:dyDescent="0.15">
      <c r="B49" s="1208"/>
      <c r="C49" s="1209"/>
      <c r="D49" s="85"/>
      <c r="E49" s="1212" t="s">
        <v>32</v>
      </c>
      <c r="F49" s="1212"/>
      <c r="G49" s="1212"/>
      <c r="H49" s="1213"/>
      <c r="I49" s="86" t="s">
        <v>502</v>
      </c>
      <c r="J49" s="87" t="s">
        <v>502</v>
      </c>
      <c r="K49" s="87" t="s">
        <v>502</v>
      </c>
      <c r="L49" s="87" t="s">
        <v>502</v>
      </c>
      <c r="M49" s="88" t="s">
        <v>502</v>
      </c>
    </row>
    <row r="50" spans="2:13" ht="27.75" customHeight="1" x14ac:dyDescent="0.15">
      <c r="B50" s="1217" t="s">
        <v>33</v>
      </c>
      <c r="C50" s="1218"/>
      <c r="D50" s="91"/>
      <c r="E50" s="1212" t="s">
        <v>34</v>
      </c>
      <c r="F50" s="1212"/>
      <c r="G50" s="1212"/>
      <c r="H50" s="1213"/>
      <c r="I50" s="86">
        <v>6840</v>
      </c>
      <c r="J50" s="87">
        <v>8950</v>
      </c>
      <c r="K50" s="87">
        <v>8841</v>
      </c>
      <c r="L50" s="87">
        <v>10114</v>
      </c>
      <c r="M50" s="88">
        <v>11807</v>
      </c>
    </row>
    <row r="51" spans="2:13" ht="27.75" customHeight="1" x14ac:dyDescent="0.15">
      <c r="B51" s="1206"/>
      <c r="C51" s="1207"/>
      <c r="D51" s="85"/>
      <c r="E51" s="1212" t="s">
        <v>35</v>
      </c>
      <c r="F51" s="1212"/>
      <c r="G51" s="1212"/>
      <c r="H51" s="1213"/>
      <c r="I51" s="86">
        <v>608</v>
      </c>
      <c r="J51" s="87">
        <v>690</v>
      </c>
      <c r="K51" s="87">
        <v>630</v>
      </c>
      <c r="L51" s="87">
        <v>1192</v>
      </c>
      <c r="M51" s="88">
        <v>1473</v>
      </c>
    </row>
    <row r="52" spans="2:13" ht="27.75" customHeight="1" x14ac:dyDescent="0.15">
      <c r="B52" s="1208"/>
      <c r="C52" s="1209"/>
      <c r="D52" s="85"/>
      <c r="E52" s="1212" t="s">
        <v>36</v>
      </c>
      <c r="F52" s="1212"/>
      <c r="G52" s="1212"/>
      <c r="H52" s="1213"/>
      <c r="I52" s="86">
        <v>6739</v>
      </c>
      <c r="J52" s="87">
        <v>6735</v>
      </c>
      <c r="K52" s="87">
        <v>6414</v>
      </c>
      <c r="L52" s="87">
        <v>6525</v>
      </c>
      <c r="M52" s="88">
        <v>6688</v>
      </c>
    </row>
    <row r="53" spans="2:13" ht="27.75" customHeight="1" thickBot="1" x14ac:dyDescent="0.2">
      <c r="B53" s="1219" t="s">
        <v>37</v>
      </c>
      <c r="C53" s="1220"/>
      <c r="D53" s="92"/>
      <c r="E53" s="1221" t="s">
        <v>38</v>
      </c>
      <c r="F53" s="1221"/>
      <c r="G53" s="1221"/>
      <c r="H53" s="1222"/>
      <c r="I53" s="93">
        <v>-1727</v>
      </c>
      <c r="J53" s="94">
        <v>-4010</v>
      </c>
      <c r="K53" s="94">
        <v>-4377</v>
      </c>
      <c r="L53" s="94">
        <v>-7669</v>
      </c>
      <c r="M53" s="95">
        <v>-7454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8ywZH0VtQjKuouZmbkhqWU9SSy5H0I4Eo5I86G6wP05kHt/rFZEbJ590hGaFzREQVGj9b2Nf6wFzZOaereE0w==" saltValue="W7I3KgWS0q7ewpUwzCk/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1" t="s">
        <v>41</v>
      </c>
      <c r="D55" s="1231"/>
      <c r="E55" s="1232"/>
      <c r="F55" s="107">
        <v>6911</v>
      </c>
      <c r="G55" s="107">
        <v>7012</v>
      </c>
      <c r="H55" s="108">
        <v>8276</v>
      </c>
    </row>
    <row r="56" spans="2:8" ht="52.5" customHeight="1" x14ac:dyDescent="0.15">
      <c r="B56" s="109"/>
      <c r="C56" s="1233" t="s">
        <v>42</v>
      </c>
      <c r="D56" s="1233"/>
      <c r="E56" s="1234"/>
      <c r="F56" s="110">
        <v>524</v>
      </c>
      <c r="G56" s="110">
        <v>522</v>
      </c>
      <c r="H56" s="111">
        <v>520</v>
      </c>
    </row>
    <row r="57" spans="2:8" ht="53.25" customHeight="1" x14ac:dyDescent="0.15">
      <c r="B57" s="109"/>
      <c r="C57" s="1235" t="s">
        <v>43</v>
      </c>
      <c r="D57" s="1235"/>
      <c r="E57" s="1236"/>
      <c r="F57" s="112">
        <v>16967</v>
      </c>
      <c r="G57" s="112">
        <v>14341</v>
      </c>
      <c r="H57" s="113">
        <v>12109</v>
      </c>
    </row>
    <row r="58" spans="2:8" ht="45.75" customHeight="1" x14ac:dyDescent="0.15">
      <c r="B58" s="114"/>
      <c r="C58" s="1223" t="s">
        <v>567</v>
      </c>
      <c r="D58" s="1224"/>
      <c r="E58" s="1225"/>
      <c r="F58" s="115">
        <v>12828</v>
      </c>
      <c r="G58" s="115">
        <v>9645</v>
      </c>
      <c r="H58" s="116">
        <v>8395</v>
      </c>
    </row>
    <row r="59" spans="2:8" ht="45.75" customHeight="1" x14ac:dyDescent="0.15">
      <c r="B59" s="114"/>
      <c r="C59" s="1223" t="s">
        <v>568</v>
      </c>
      <c r="D59" s="1224"/>
      <c r="E59" s="1225"/>
      <c r="F59" s="115">
        <v>0</v>
      </c>
      <c r="G59" s="115">
        <v>1310</v>
      </c>
      <c r="H59" s="116">
        <v>1821</v>
      </c>
    </row>
    <row r="60" spans="2:8" ht="45.75" customHeight="1" x14ac:dyDescent="0.15">
      <c r="B60" s="114"/>
      <c r="C60" s="1223" t="s">
        <v>569</v>
      </c>
      <c r="D60" s="1224"/>
      <c r="E60" s="1225"/>
      <c r="F60" s="115">
        <v>3872</v>
      </c>
      <c r="G60" s="115">
        <v>3117</v>
      </c>
      <c r="H60" s="116">
        <v>1630</v>
      </c>
    </row>
    <row r="61" spans="2:8" ht="45.75" customHeight="1" x14ac:dyDescent="0.15">
      <c r="B61" s="114"/>
      <c r="C61" s="1223" t="s">
        <v>570</v>
      </c>
      <c r="D61" s="1224"/>
      <c r="E61" s="1225"/>
      <c r="F61" s="115">
        <v>89</v>
      </c>
      <c r="G61" s="115">
        <v>84</v>
      </c>
      <c r="H61" s="116">
        <v>76</v>
      </c>
    </row>
    <row r="62" spans="2:8" ht="45.75" customHeight="1" thickBot="1" x14ac:dyDescent="0.2">
      <c r="B62" s="117"/>
      <c r="C62" s="1226" t="s">
        <v>571</v>
      </c>
      <c r="D62" s="1227"/>
      <c r="E62" s="1228"/>
      <c r="F62" s="118">
        <v>61</v>
      </c>
      <c r="G62" s="118">
        <v>61</v>
      </c>
      <c r="H62" s="119">
        <v>61</v>
      </c>
    </row>
    <row r="63" spans="2:8" ht="52.5" customHeight="1" thickBot="1" x14ac:dyDescent="0.2">
      <c r="B63" s="120"/>
      <c r="C63" s="1229" t="s">
        <v>44</v>
      </c>
      <c r="D63" s="1229"/>
      <c r="E63" s="1230"/>
      <c r="F63" s="121">
        <v>24402</v>
      </c>
      <c r="G63" s="121">
        <v>21876</v>
      </c>
      <c r="H63" s="122">
        <v>20905</v>
      </c>
    </row>
    <row r="64" spans="2:8" ht="15" customHeight="1" x14ac:dyDescent="0.15"/>
    <row r="65" ht="0" hidden="1" customHeight="1" x14ac:dyDescent="0.15"/>
    <row r="66" ht="0" hidden="1" customHeight="1" x14ac:dyDescent="0.15"/>
  </sheetData>
  <sheetProtection algorithmName="SHA-512" hashValue="+YC33himf85x+n8S0qXSUCk08zO8gQQPW0sFK9b5RLCX1sno+bv+VJHGbjsbU/2mpGzsirp8mDZ9lIFYC/dh9w==" saltValue="WpMtwPsqNtW5CVuRBUp0+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1398189</v>
      </c>
      <c r="E3" s="141"/>
      <c r="F3" s="142">
        <v>74444</v>
      </c>
      <c r="G3" s="143"/>
      <c r="H3" s="144"/>
    </row>
    <row r="4" spans="1:8" x14ac:dyDescent="0.15">
      <c r="A4" s="145"/>
      <c r="B4" s="146"/>
      <c r="C4" s="147"/>
      <c r="D4" s="148">
        <v>98364</v>
      </c>
      <c r="E4" s="149"/>
      <c r="F4" s="150">
        <v>34175</v>
      </c>
      <c r="G4" s="151"/>
      <c r="H4" s="152"/>
    </row>
    <row r="5" spans="1:8" x14ac:dyDescent="0.15">
      <c r="A5" s="133" t="s">
        <v>536</v>
      </c>
      <c r="B5" s="138"/>
      <c r="C5" s="139"/>
      <c r="D5" s="140">
        <v>768672</v>
      </c>
      <c r="E5" s="141"/>
      <c r="F5" s="142">
        <v>85205</v>
      </c>
      <c r="G5" s="143"/>
      <c r="H5" s="144"/>
    </row>
    <row r="6" spans="1:8" x14ac:dyDescent="0.15">
      <c r="A6" s="145"/>
      <c r="B6" s="146"/>
      <c r="C6" s="147"/>
      <c r="D6" s="148">
        <v>115515</v>
      </c>
      <c r="E6" s="149"/>
      <c r="F6" s="150">
        <v>38847</v>
      </c>
      <c r="G6" s="151"/>
      <c r="H6" s="152"/>
    </row>
    <row r="7" spans="1:8" x14ac:dyDescent="0.15">
      <c r="A7" s="133" t="s">
        <v>537</v>
      </c>
      <c r="B7" s="138"/>
      <c r="C7" s="139"/>
      <c r="D7" s="140">
        <v>1070413</v>
      </c>
      <c r="E7" s="141"/>
      <c r="F7" s="142">
        <v>106092</v>
      </c>
      <c r="G7" s="143"/>
      <c r="H7" s="144"/>
    </row>
    <row r="8" spans="1:8" x14ac:dyDescent="0.15">
      <c r="A8" s="145"/>
      <c r="B8" s="146"/>
      <c r="C8" s="147"/>
      <c r="D8" s="148">
        <v>127990</v>
      </c>
      <c r="E8" s="149"/>
      <c r="F8" s="150">
        <v>44299</v>
      </c>
      <c r="G8" s="151"/>
      <c r="H8" s="152"/>
    </row>
    <row r="9" spans="1:8" x14ac:dyDescent="0.15">
      <c r="A9" s="133" t="s">
        <v>538</v>
      </c>
      <c r="B9" s="138"/>
      <c r="C9" s="139"/>
      <c r="D9" s="140">
        <v>1271435</v>
      </c>
      <c r="E9" s="141"/>
      <c r="F9" s="142">
        <v>78903</v>
      </c>
      <c r="G9" s="143"/>
      <c r="H9" s="144"/>
    </row>
    <row r="10" spans="1:8" x14ac:dyDescent="0.15">
      <c r="A10" s="145"/>
      <c r="B10" s="146"/>
      <c r="C10" s="147"/>
      <c r="D10" s="148">
        <v>41566</v>
      </c>
      <c r="E10" s="149"/>
      <c r="F10" s="150">
        <v>49201</v>
      </c>
      <c r="G10" s="151"/>
      <c r="H10" s="152"/>
    </row>
    <row r="11" spans="1:8" x14ac:dyDescent="0.15">
      <c r="A11" s="133" t="s">
        <v>539</v>
      </c>
      <c r="B11" s="138"/>
      <c r="C11" s="139"/>
      <c r="D11" s="140">
        <v>461723</v>
      </c>
      <c r="E11" s="141"/>
      <c r="F11" s="142">
        <v>82993</v>
      </c>
      <c r="G11" s="143"/>
      <c r="H11" s="144"/>
    </row>
    <row r="12" spans="1:8" x14ac:dyDescent="0.15">
      <c r="A12" s="145"/>
      <c r="B12" s="146"/>
      <c r="C12" s="153"/>
      <c r="D12" s="148">
        <v>48634</v>
      </c>
      <c r="E12" s="149"/>
      <c r="F12" s="150">
        <v>46787</v>
      </c>
      <c r="G12" s="151"/>
      <c r="H12" s="152"/>
    </row>
    <row r="13" spans="1:8" x14ac:dyDescent="0.15">
      <c r="A13" s="133"/>
      <c r="B13" s="138"/>
      <c r="C13" s="154"/>
      <c r="D13" s="155">
        <v>994086</v>
      </c>
      <c r="E13" s="156"/>
      <c r="F13" s="157">
        <v>85527</v>
      </c>
      <c r="G13" s="158"/>
      <c r="H13" s="144"/>
    </row>
    <row r="14" spans="1:8" x14ac:dyDescent="0.15">
      <c r="A14" s="145"/>
      <c r="B14" s="146"/>
      <c r="C14" s="147"/>
      <c r="D14" s="148">
        <v>86414</v>
      </c>
      <c r="E14" s="149"/>
      <c r="F14" s="150">
        <v>42662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53.65</v>
      </c>
      <c r="C19" s="159">
        <f>ROUND(VALUE(SUBSTITUTE(実質収支比率等に係る経年分析!G$48,"▲","-")),2)</f>
        <v>113.38</v>
      </c>
      <c r="D19" s="159">
        <f>ROUND(VALUE(SUBSTITUTE(実質収支比率等に係る経年分析!H$48,"▲","-")),2)</f>
        <v>34.43</v>
      </c>
      <c r="E19" s="159">
        <f>ROUND(VALUE(SUBSTITUTE(実質収支比率等に係る経年分析!I$48,"▲","-")),2)</f>
        <v>64.3</v>
      </c>
      <c r="F19" s="159">
        <f>ROUND(VALUE(SUBSTITUTE(実質収支比率等に係る経年分析!J$48,"▲","-")),2)</f>
        <v>31.93</v>
      </c>
    </row>
    <row r="20" spans="1:11" x14ac:dyDescent="0.15">
      <c r="A20" s="159" t="s">
        <v>48</v>
      </c>
      <c r="B20" s="159">
        <f>ROUND(VALUE(SUBSTITUTE(実質収支比率等に係る経年分析!F$47,"▲","-")),2)</f>
        <v>129.06</v>
      </c>
      <c r="C20" s="159">
        <f>ROUND(VALUE(SUBSTITUTE(実質収支比率等に係る経年分析!G$47,"▲","-")),2)</f>
        <v>171.02</v>
      </c>
      <c r="D20" s="159">
        <f>ROUND(VALUE(SUBSTITUTE(実質収支比率等に係る経年分析!H$47,"▲","-")),2)</f>
        <v>162.79</v>
      </c>
      <c r="E20" s="159">
        <f>ROUND(VALUE(SUBSTITUTE(実質収支比率等に係る経年分析!I$47,"▲","-")),2)</f>
        <v>170.7</v>
      </c>
      <c r="F20" s="159">
        <f>ROUND(VALUE(SUBSTITUTE(実質収支比率等に係る経年分析!J$47,"▲","-")),2)</f>
        <v>207.43</v>
      </c>
    </row>
    <row r="21" spans="1:11" x14ac:dyDescent="0.15">
      <c r="A21" s="159" t="s">
        <v>49</v>
      </c>
      <c r="B21" s="159">
        <f>IF(ISNUMBER(VALUE(SUBSTITUTE(実質収支比率等に係る経年分析!F$49,"▲","-"))),ROUND(VALUE(SUBSTITUTE(実質収支比率等に係る経年分析!F$49,"▲","-")),2),NA())</f>
        <v>-15.17</v>
      </c>
      <c r="C21" s="159">
        <f>IF(ISNUMBER(VALUE(SUBSTITUTE(実質収支比率等に係る経年分析!G$49,"▲","-"))),ROUND(VALUE(SUBSTITUTE(実質収支比率等に係る経年分析!G$49,"▲","-")),2),NA())</f>
        <v>69.209999999999994</v>
      </c>
      <c r="D21" s="159">
        <f>IF(ISNUMBER(VALUE(SUBSTITUTE(実質収支比率等に係る経年分析!H$49,"▲","-"))),ROUND(VALUE(SUBSTITUTE(実質収支比率等に係る経年分析!H$49,"▲","-")),2),NA())</f>
        <v>-175.24</v>
      </c>
      <c r="E21" s="159">
        <f>IF(ISNUMBER(VALUE(SUBSTITUTE(実質収支比率等に係る経年分析!I$49,"▲","-"))),ROUND(VALUE(SUBSTITUTE(実質収支比率等に係る経年分析!I$49,"▲","-")),2),NA())</f>
        <v>11.72</v>
      </c>
      <c r="F21" s="159">
        <f>IF(ISNUMBER(VALUE(SUBSTITUTE(実質収支比率等に係る経年分析!J$49,"▲","-"))),ROUND(VALUE(SUBSTITUTE(実質収支比率等に係る経年分析!J$49,"▲","-")),2),NA())</f>
        <v>-37.69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1.27</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9.5299999999999994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3.36</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31.93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589</v>
      </c>
      <c r="E42" s="161"/>
      <c r="F42" s="161"/>
      <c r="G42" s="161">
        <f>'実質公債費比率（分子）の構造'!L$52</f>
        <v>580</v>
      </c>
      <c r="H42" s="161"/>
      <c r="I42" s="161"/>
      <c r="J42" s="161">
        <f>'実質公債費比率（分子）の構造'!M$52</f>
        <v>573</v>
      </c>
      <c r="K42" s="161"/>
      <c r="L42" s="161"/>
      <c r="M42" s="161">
        <f>'実質公債費比率（分子）の構造'!N$52</f>
        <v>566</v>
      </c>
      <c r="N42" s="161"/>
      <c r="O42" s="161"/>
      <c r="P42" s="161">
        <f>'実質公債費比率（分子）の構造'!O$52</f>
        <v>553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v>
      </c>
      <c r="C44" s="161"/>
      <c r="D44" s="161"/>
      <c r="E44" s="161">
        <f>'実質公債費比率（分子）の構造'!L$50</f>
        <v>5</v>
      </c>
      <c r="F44" s="161"/>
      <c r="G44" s="161"/>
      <c r="H44" s="161">
        <f>'実質公債費比率（分子）の構造'!M$50</f>
        <v>65</v>
      </c>
      <c r="I44" s="161"/>
      <c r="J44" s="161"/>
      <c r="K44" s="161">
        <f>'実質公債費比率（分子）の構造'!N$50</f>
        <v>65</v>
      </c>
      <c r="L44" s="161"/>
      <c r="M44" s="161"/>
      <c r="N44" s="161">
        <f>'実質公債費比率（分子）の構造'!O$50</f>
        <v>65</v>
      </c>
      <c r="O44" s="161"/>
      <c r="P44" s="161"/>
    </row>
    <row r="45" spans="1:16" x14ac:dyDescent="0.15">
      <c r="A45" s="161" t="s">
        <v>59</v>
      </c>
      <c r="B45" s="161">
        <f>'実質公債費比率（分子）の構造'!K$49</f>
        <v>6</v>
      </c>
      <c r="C45" s="161"/>
      <c r="D45" s="161"/>
      <c r="E45" s="161">
        <f>'実質公債費比率（分子）の構造'!L$49</f>
        <v>6</v>
      </c>
      <c r="F45" s="161"/>
      <c r="G45" s="161"/>
      <c r="H45" s="161">
        <f>'実質公債費比率（分子）の構造'!M$49</f>
        <v>8</v>
      </c>
      <c r="I45" s="161"/>
      <c r="J45" s="161"/>
      <c r="K45" s="161">
        <f>'実質公債費比率（分子）の構造'!N$49</f>
        <v>7</v>
      </c>
      <c r="L45" s="161"/>
      <c r="M45" s="161"/>
      <c r="N45" s="161">
        <f>'実質公債費比率（分子）の構造'!O$49</f>
        <v>7</v>
      </c>
      <c r="O45" s="161"/>
      <c r="P45" s="161"/>
    </row>
    <row r="46" spans="1:16" x14ac:dyDescent="0.15">
      <c r="A46" s="161" t="s">
        <v>60</v>
      </c>
      <c r="B46" s="161">
        <f>'実質公債費比率（分子）の構造'!K$48</f>
        <v>531</v>
      </c>
      <c r="C46" s="161"/>
      <c r="D46" s="161"/>
      <c r="E46" s="161">
        <f>'実質公債費比率（分子）の構造'!L$48</f>
        <v>434</v>
      </c>
      <c r="F46" s="161"/>
      <c r="G46" s="161"/>
      <c r="H46" s="161">
        <f>'実質公債費比率（分子）の構造'!M$48</f>
        <v>430</v>
      </c>
      <c r="I46" s="161"/>
      <c r="J46" s="161"/>
      <c r="K46" s="161">
        <f>'実質公債費比率（分子）の構造'!N$48</f>
        <v>346</v>
      </c>
      <c r="L46" s="161"/>
      <c r="M46" s="161"/>
      <c r="N46" s="161">
        <f>'実質公債費比率（分子）の構造'!O$48</f>
        <v>362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610</v>
      </c>
      <c r="C49" s="161"/>
      <c r="D49" s="161"/>
      <c r="E49" s="161">
        <f>'実質公債費比率（分子）の構造'!L$45</f>
        <v>576</v>
      </c>
      <c r="F49" s="161"/>
      <c r="G49" s="161"/>
      <c r="H49" s="161">
        <f>'実質公債費比率（分子）の構造'!M$45</f>
        <v>550</v>
      </c>
      <c r="I49" s="161"/>
      <c r="J49" s="161"/>
      <c r="K49" s="161">
        <f>'実質公債費比率（分子）の構造'!N$45</f>
        <v>527</v>
      </c>
      <c r="L49" s="161"/>
      <c r="M49" s="161"/>
      <c r="N49" s="161">
        <f>'実質公債費比率（分子）の構造'!O$45</f>
        <v>562</v>
      </c>
      <c r="O49" s="161"/>
      <c r="P49" s="161"/>
    </row>
    <row r="50" spans="1:16" x14ac:dyDescent="0.15">
      <c r="A50" s="161" t="s">
        <v>64</v>
      </c>
      <c r="B50" s="161" t="e">
        <f>NA()</f>
        <v>#N/A</v>
      </c>
      <c r="C50" s="161">
        <f>IF(ISNUMBER('実質公債費比率（分子）の構造'!K$53),'実質公債費比率（分子）の構造'!K$53,NA())</f>
        <v>563</v>
      </c>
      <c r="D50" s="161" t="e">
        <f>NA()</f>
        <v>#N/A</v>
      </c>
      <c r="E50" s="161" t="e">
        <f>NA()</f>
        <v>#N/A</v>
      </c>
      <c r="F50" s="161">
        <f>IF(ISNUMBER('実質公債費比率（分子）の構造'!L$53),'実質公債費比率（分子）の構造'!L$53,NA())</f>
        <v>441</v>
      </c>
      <c r="G50" s="161" t="e">
        <f>NA()</f>
        <v>#N/A</v>
      </c>
      <c r="H50" s="161" t="e">
        <f>NA()</f>
        <v>#N/A</v>
      </c>
      <c r="I50" s="161">
        <f>IF(ISNUMBER('実質公債費比率（分子）の構造'!M$53),'実質公債費比率（分子）の構造'!M$53,NA())</f>
        <v>480</v>
      </c>
      <c r="J50" s="161" t="e">
        <f>NA()</f>
        <v>#N/A</v>
      </c>
      <c r="K50" s="161" t="e">
        <f>NA()</f>
        <v>#N/A</v>
      </c>
      <c r="L50" s="161">
        <f>IF(ISNUMBER('実質公債費比率（分子）の構造'!N$53),'実質公債費比率（分子）の構造'!N$53,NA())</f>
        <v>379</v>
      </c>
      <c r="M50" s="161" t="e">
        <f>NA()</f>
        <v>#N/A</v>
      </c>
      <c r="N50" s="161" t="e">
        <f>NA()</f>
        <v>#N/A</v>
      </c>
      <c r="O50" s="161">
        <f>IF(ISNUMBER('実質公債費比率（分子）の構造'!O$53),'実質公債費比率（分子）の構造'!O$53,NA())</f>
        <v>443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6739</v>
      </c>
      <c r="E56" s="160"/>
      <c r="F56" s="160"/>
      <c r="G56" s="160">
        <f>'将来負担比率（分子）の構造'!J$52</f>
        <v>6735</v>
      </c>
      <c r="H56" s="160"/>
      <c r="I56" s="160"/>
      <c r="J56" s="160">
        <f>'将来負担比率（分子）の構造'!K$52</f>
        <v>6414</v>
      </c>
      <c r="K56" s="160"/>
      <c r="L56" s="160"/>
      <c r="M56" s="160">
        <f>'将来負担比率（分子）の構造'!L$52</f>
        <v>6525</v>
      </c>
      <c r="N56" s="160"/>
      <c r="O56" s="160"/>
      <c r="P56" s="160">
        <f>'将来負担比率（分子）の構造'!M$52</f>
        <v>6688</v>
      </c>
    </row>
    <row r="57" spans="1:16" x14ac:dyDescent="0.15">
      <c r="A57" s="160" t="s">
        <v>35</v>
      </c>
      <c r="B57" s="160"/>
      <c r="C57" s="160"/>
      <c r="D57" s="160">
        <f>'将来負担比率（分子）の構造'!I$51</f>
        <v>608</v>
      </c>
      <c r="E57" s="160"/>
      <c r="F57" s="160"/>
      <c r="G57" s="160">
        <f>'将来負担比率（分子）の構造'!J$51</f>
        <v>690</v>
      </c>
      <c r="H57" s="160"/>
      <c r="I57" s="160"/>
      <c r="J57" s="160">
        <f>'将来負担比率（分子）の構造'!K$51</f>
        <v>630</v>
      </c>
      <c r="K57" s="160"/>
      <c r="L57" s="160"/>
      <c r="M57" s="160">
        <f>'将来負担比率（分子）の構造'!L$51</f>
        <v>1192</v>
      </c>
      <c r="N57" s="160"/>
      <c r="O57" s="160"/>
      <c r="P57" s="160">
        <f>'将来負担比率（分子）の構造'!M$51</f>
        <v>1473</v>
      </c>
    </row>
    <row r="58" spans="1:16" x14ac:dyDescent="0.15">
      <c r="A58" s="160" t="s">
        <v>34</v>
      </c>
      <c r="B58" s="160"/>
      <c r="C58" s="160"/>
      <c r="D58" s="160">
        <f>'将来負担比率（分子）の構造'!I$50</f>
        <v>6840</v>
      </c>
      <c r="E58" s="160"/>
      <c r="F58" s="160"/>
      <c r="G58" s="160">
        <f>'将来負担比率（分子）の構造'!J$50</f>
        <v>8950</v>
      </c>
      <c r="H58" s="160"/>
      <c r="I58" s="160"/>
      <c r="J58" s="160">
        <f>'将来負担比率（分子）の構造'!K$50</f>
        <v>8841</v>
      </c>
      <c r="K58" s="160"/>
      <c r="L58" s="160"/>
      <c r="M58" s="160">
        <f>'将来負担比率（分子）の構造'!L$50</f>
        <v>10114</v>
      </c>
      <c r="N58" s="160"/>
      <c r="O58" s="160"/>
      <c r="P58" s="160">
        <f>'将来負担比率（分子）の構造'!M$50</f>
        <v>11807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v>
      </c>
      <c r="C61" s="160"/>
      <c r="D61" s="160"/>
      <c r="E61" s="160">
        <f>'将来負担比率（分子）の構造'!J$46</f>
        <v>2</v>
      </c>
      <c r="F61" s="160"/>
      <c r="G61" s="160"/>
      <c r="H61" s="160" t="str">
        <f>'将来負担比率（分子）の構造'!K$46</f>
        <v>-</v>
      </c>
      <c r="I61" s="160"/>
      <c r="J61" s="160"/>
      <c r="K61" s="160">
        <f>'将来負担比率（分子）の構造'!L$46</f>
        <v>1</v>
      </c>
      <c r="L61" s="160"/>
      <c r="M61" s="160"/>
      <c r="N61" s="160" t="str">
        <f>'将来負担比率（分子）の構造'!M$46</f>
        <v>-</v>
      </c>
      <c r="O61" s="160"/>
      <c r="P61" s="160"/>
    </row>
    <row r="62" spans="1:16" x14ac:dyDescent="0.15">
      <c r="A62" s="160" t="s">
        <v>28</v>
      </c>
      <c r="B62" s="160">
        <f>'将来負担比率（分子）の構造'!I$45</f>
        <v>1427</v>
      </c>
      <c r="C62" s="160"/>
      <c r="D62" s="160"/>
      <c r="E62" s="160">
        <f>'将来負担比率（分子）の構造'!J$45</f>
        <v>1275</v>
      </c>
      <c r="F62" s="160"/>
      <c r="G62" s="160"/>
      <c r="H62" s="160">
        <f>'将来負担比率（分子）の構造'!K$45</f>
        <v>1197</v>
      </c>
      <c r="I62" s="160"/>
      <c r="J62" s="160"/>
      <c r="K62" s="160">
        <f>'将来負担比率（分子）の構造'!L$45</f>
        <v>1162</v>
      </c>
      <c r="L62" s="160"/>
      <c r="M62" s="160"/>
      <c r="N62" s="160">
        <f>'将来負担比率（分子）の構造'!M$45</f>
        <v>1098</v>
      </c>
      <c r="O62" s="160"/>
      <c r="P62" s="160"/>
    </row>
    <row r="63" spans="1:16" x14ac:dyDescent="0.15">
      <c r="A63" s="160" t="s">
        <v>27</v>
      </c>
      <c r="B63" s="160">
        <f>'将来負担比率（分子）の構造'!I$44</f>
        <v>19</v>
      </c>
      <c r="C63" s="160"/>
      <c r="D63" s="160"/>
      <c r="E63" s="160">
        <f>'将来負担比率（分子）の構造'!J$44</f>
        <v>16</v>
      </c>
      <c r="F63" s="160"/>
      <c r="G63" s="160"/>
      <c r="H63" s="160">
        <f>'将来負担比率（分子）の構造'!K$44</f>
        <v>12</v>
      </c>
      <c r="I63" s="160"/>
      <c r="J63" s="160"/>
      <c r="K63" s="160">
        <f>'将来負担比率（分子）の構造'!L$44</f>
        <v>55</v>
      </c>
      <c r="L63" s="160"/>
      <c r="M63" s="160"/>
      <c r="N63" s="160">
        <f>'将来負担比率（分子）の構造'!M$44</f>
        <v>54</v>
      </c>
      <c r="O63" s="160"/>
      <c r="P63" s="160"/>
    </row>
    <row r="64" spans="1:16" x14ac:dyDescent="0.15">
      <c r="A64" s="160" t="s">
        <v>26</v>
      </c>
      <c r="B64" s="160">
        <f>'将来負担比率（分子）の構造'!I$43</f>
        <v>4960</v>
      </c>
      <c r="C64" s="160"/>
      <c r="D64" s="160"/>
      <c r="E64" s="160">
        <f>'将来負担比率（分子）の構造'!J$43</f>
        <v>5065</v>
      </c>
      <c r="F64" s="160"/>
      <c r="G64" s="160"/>
      <c r="H64" s="160">
        <f>'将来負担比率（分子）の構造'!K$43</f>
        <v>4077</v>
      </c>
      <c r="I64" s="160"/>
      <c r="J64" s="160"/>
      <c r="K64" s="160">
        <f>'将来負担比率（分子）の構造'!L$43</f>
        <v>2549</v>
      </c>
      <c r="L64" s="160"/>
      <c r="M64" s="160"/>
      <c r="N64" s="160">
        <f>'将来負担比率（分子）の構造'!M$43</f>
        <v>4446</v>
      </c>
      <c r="O64" s="160"/>
      <c r="P64" s="160"/>
    </row>
    <row r="65" spans="1:16" x14ac:dyDescent="0.15">
      <c r="A65" s="160" t="s">
        <v>25</v>
      </c>
      <c r="B65" s="160">
        <f>'将来負担比率（分子）の構造'!I$42</f>
        <v>280</v>
      </c>
      <c r="C65" s="160"/>
      <c r="D65" s="160"/>
      <c r="E65" s="160">
        <f>'将来負担比率（分子）の構造'!J$42</f>
        <v>228</v>
      </c>
      <c r="F65" s="160"/>
      <c r="G65" s="160"/>
      <c r="H65" s="160">
        <f>'将来負担比率（分子）の構造'!K$42</f>
        <v>175</v>
      </c>
      <c r="I65" s="160"/>
      <c r="J65" s="160"/>
      <c r="K65" s="160">
        <f>'将来負担比率（分子）の構造'!L$42</f>
        <v>118</v>
      </c>
      <c r="L65" s="160"/>
      <c r="M65" s="160"/>
      <c r="N65" s="160">
        <f>'将来負担比率（分子）の構造'!M$42</f>
        <v>59</v>
      </c>
      <c r="O65" s="160"/>
      <c r="P65" s="160"/>
    </row>
    <row r="66" spans="1:16" x14ac:dyDescent="0.15">
      <c r="A66" s="160" t="s">
        <v>24</v>
      </c>
      <c r="B66" s="160">
        <f>'将来負担比率（分子）の構造'!I$41</f>
        <v>5773</v>
      </c>
      <c r="C66" s="160"/>
      <c r="D66" s="160"/>
      <c r="E66" s="160">
        <f>'将来負担比率（分子）の構造'!J$41</f>
        <v>5779</v>
      </c>
      <c r="F66" s="160"/>
      <c r="G66" s="160"/>
      <c r="H66" s="160">
        <f>'将来負担比率（分子）の構造'!K$41</f>
        <v>6047</v>
      </c>
      <c r="I66" s="160"/>
      <c r="J66" s="160"/>
      <c r="K66" s="160">
        <f>'将来負担比率（分子）の構造'!L$41</f>
        <v>6277</v>
      </c>
      <c r="L66" s="160"/>
      <c r="M66" s="160"/>
      <c r="N66" s="160">
        <f>'将来負担比率（分子）の構造'!M$41</f>
        <v>6856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6911</v>
      </c>
      <c r="C72" s="164">
        <f>基金残高に係る経年分析!G55</f>
        <v>7012</v>
      </c>
      <c r="D72" s="164">
        <f>基金残高に係る経年分析!H55</f>
        <v>8276</v>
      </c>
    </row>
    <row r="73" spans="1:16" x14ac:dyDescent="0.15">
      <c r="A73" s="163" t="s">
        <v>71</v>
      </c>
      <c r="B73" s="164">
        <f>基金残高に係る経年分析!F56</f>
        <v>524</v>
      </c>
      <c r="C73" s="164">
        <f>基金残高に係る経年分析!G56</f>
        <v>522</v>
      </c>
      <c r="D73" s="164">
        <f>基金残高に係る経年分析!H56</f>
        <v>520</v>
      </c>
    </row>
    <row r="74" spans="1:16" x14ac:dyDescent="0.15">
      <c r="A74" s="163" t="s">
        <v>72</v>
      </c>
      <c r="B74" s="164">
        <f>基金残高に係る経年分析!F57</f>
        <v>16967</v>
      </c>
      <c r="C74" s="164">
        <f>基金残高に係る経年分析!G57</f>
        <v>14341</v>
      </c>
      <c r="D74" s="164">
        <f>基金残高に係る経年分析!H57</f>
        <v>12109</v>
      </c>
    </row>
  </sheetData>
  <sheetProtection algorithmName="SHA-512" hashValue="56IeG2oZZ3loExBTYjUUFS1H+q0r5tLkepzajEbAXOnc7Xyp8tkUju+o6nDVagx1bdTApYR3lKGdbtSrHYRBwQ==" saltValue="c0w+BVN85Ng7Gmwkzs4sT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1208480</v>
      </c>
      <c r="S5" s="611"/>
      <c r="T5" s="611"/>
      <c r="U5" s="611"/>
      <c r="V5" s="611"/>
      <c r="W5" s="611"/>
      <c r="X5" s="611"/>
      <c r="Y5" s="612"/>
      <c r="Z5" s="613">
        <v>5.8</v>
      </c>
      <c r="AA5" s="613"/>
      <c r="AB5" s="613"/>
      <c r="AC5" s="613"/>
      <c r="AD5" s="614">
        <v>1208480</v>
      </c>
      <c r="AE5" s="614"/>
      <c r="AF5" s="614"/>
      <c r="AG5" s="614"/>
      <c r="AH5" s="614"/>
      <c r="AI5" s="614"/>
      <c r="AJ5" s="614"/>
      <c r="AK5" s="614"/>
      <c r="AL5" s="615">
        <v>32.1</v>
      </c>
      <c r="AM5" s="616"/>
      <c r="AN5" s="616"/>
      <c r="AO5" s="617"/>
      <c r="AP5" s="607" t="s">
        <v>219</v>
      </c>
      <c r="AQ5" s="608"/>
      <c r="AR5" s="608"/>
      <c r="AS5" s="608"/>
      <c r="AT5" s="608"/>
      <c r="AU5" s="608"/>
      <c r="AV5" s="608"/>
      <c r="AW5" s="608"/>
      <c r="AX5" s="608"/>
      <c r="AY5" s="608"/>
      <c r="AZ5" s="608"/>
      <c r="BA5" s="608"/>
      <c r="BB5" s="608"/>
      <c r="BC5" s="608"/>
      <c r="BD5" s="608"/>
      <c r="BE5" s="608"/>
      <c r="BF5" s="609"/>
      <c r="BG5" s="621">
        <v>1208480</v>
      </c>
      <c r="BH5" s="622"/>
      <c r="BI5" s="622"/>
      <c r="BJ5" s="622"/>
      <c r="BK5" s="622"/>
      <c r="BL5" s="622"/>
      <c r="BM5" s="622"/>
      <c r="BN5" s="623"/>
      <c r="BO5" s="624">
        <v>100</v>
      </c>
      <c r="BP5" s="624"/>
      <c r="BQ5" s="624"/>
      <c r="BR5" s="624"/>
      <c r="BS5" s="625" t="s">
        <v>137</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77194</v>
      </c>
      <c r="S6" s="622"/>
      <c r="T6" s="622"/>
      <c r="U6" s="622"/>
      <c r="V6" s="622"/>
      <c r="W6" s="622"/>
      <c r="X6" s="622"/>
      <c r="Y6" s="623"/>
      <c r="Z6" s="624">
        <v>0.4</v>
      </c>
      <c r="AA6" s="624"/>
      <c r="AB6" s="624"/>
      <c r="AC6" s="624"/>
      <c r="AD6" s="625">
        <v>77194</v>
      </c>
      <c r="AE6" s="625"/>
      <c r="AF6" s="625"/>
      <c r="AG6" s="625"/>
      <c r="AH6" s="625"/>
      <c r="AI6" s="625"/>
      <c r="AJ6" s="625"/>
      <c r="AK6" s="625"/>
      <c r="AL6" s="626">
        <v>2</v>
      </c>
      <c r="AM6" s="627"/>
      <c r="AN6" s="627"/>
      <c r="AO6" s="628"/>
      <c r="AP6" s="618" t="s">
        <v>224</v>
      </c>
      <c r="AQ6" s="619"/>
      <c r="AR6" s="619"/>
      <c r="AS6" s="619"/>
      <c r="AT6" s="619"/>
      <c r="AU6" s="619"/>
      <c r="AV6" s="619"/>
      <c r="AW6" s="619"/>
      <c r="AX6" s="619"/>
      <c r="AY6" s="619"/>
      <c r="AZ6" s="619"/>
      <c r="BA6" s="619"/>
      <c r="BB6" s="619"/>
      <c r="BC6" s="619"/>
      <c r="BD6" s="619"/>
      <c r="BE6" s="619"/>
      <c r="BF6" s="620"/>
      <c r="BG6" s="621">
        <v>1208480</v>
      </c>
      <c r="BH6" s="622"/>
      <c r="BI6" s="622"/>
      <c r="BJ6" s="622"/>
      <c r="BK6" s="622"/>
      <c r="BL6" s="622"/>
      <c r="BM6" s="622"/>
      <c r="BN6" s="623"/>
      <c r="BO6" s="624">
        <v>100</v>
      </c>
      <c r="BP6" s="624"/>
      <c r="BQ6" s="624"/>
      <c r="BR6" s="624"/>
      <c r="BS6" s="625" t="s">
        <v>137</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96544</v>
      </c>
      <c r="CS6" s="622"/>
      <c r="CT6" s="622"/>
      <c r="CU6" s="622"/>
      <c r="CV6" s="622"/>
      <c r="CW6" s="622"/>
      <c r="CX6" s="622"/>
      <c r="CY6" s="623"/>
      <c r="CZ6" s="615">
        <v>0.5</v>
      </c>
      <c r="DA6" s="616"/>
      <c r="DB6" s="616"/>
      <c r="DC6" s="635"/>
      <c r="DD6" s="630" t="s">
        <v>226</v>
      </c>
      <c r="DE6" s="622"/>
      <c r="DF6" s="622"/>
      <c r="DG6" s="622"/>
      <c r="DH6" s="622"/>
      <c r="DI6" s="622"/>
      <c r="DJ6" s="622"/>
      <c r="DK6" s="622"/>
      <c r="DL6" s="622"/>
      <c r="DM6" s="622"/>
      <c r="DN6" s="622"/>
      <c r="DO6" s="622"/>
      <c r="DP6" s="623"/>
      <c r="DQ6" s="630">
        <v>96544</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1397</v>
      </c>
      <c r="S7" s="622"/>
      <c r="T7" s="622"/>
      <c r="U7" s="622"/>
      <c r="V7" s="622"/>
      <c r="W7" s="622"/>
      <c r="X7" s="622"/>
      <c r="Y7" s="623"/>
      <c r="Z7" s="624">
        <v>0</v>
      </c>
      <c r="AA7" s="624"/>
      <c r="AB7" s="624"/>
      <c r="AC7" s="624"/>
      <c r="AD7" s="625">
        <v>1397</v>
      </c>
      <c r="AE7" s="625"/>
      <c r="AF7" s="625"/>
      <c r="AG7" s="625"/>
      <c r="AH7" s="625"/>
      <c r="AI7" s="625"/>
      <c r="AJ7" s="625"/>
      <c r="AK7" s="625"/>
      <c r="AL7" s="626">
        <v>0</v>
      </c>
      <c r="AM7" s="627"/>
      <c r="AN7" s="627"/>
      <c r="AO7" s="628"/>
      <c r="AP7" s="618" t="s">
        <v>228</v>
      </c>
      <c r="AQ7" s="619"/>
      <c r="AR7" s="619"/>
      <c r="AS7" s="619"/>
      <c r="AT7" s="619"/>
      <c r="AU7" s="619"/>
      <c r="AV7" s="619"/>
      <c r="AW7" s="619"/>
      <c r="AX7" s="619"/>
      <c r="AY7" s="619"/>
      <c r="AZ7" s="619"/>
      <c r="BA7" s="619"/>
      <c r="BB7" s="619"/>
      <c r="BC7" s="619"/>
      <c r="BD7" s="619"/>
      <c r="BE7" s="619"/>
      <c r="BF7" s="620"/>
      <c r="BG7" s="621">
        <v>531907</v>
      </c>
      <c r="BH7" s="622"/>
      <c r="BI7" s="622"/>
      <c r="BJ7" s="622"/>
      <c r="BK7" s="622"/>
      <c r="BL7" s="622"/>
      <c r="BM7" s="622"/>
      <c r="BN7" s="623"/>
      <c r="BO7" s="624">
        <v>44</v>
      </c>
      <c r="BP7" s="624"/>
      <c r="BQ7" s="624"/>
      <c r="BR7" s="624"/>
      <c r="BS7" s="625" t="s">
        <v>137</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4303806</v>
      </c>
      <c r="CS7" s="622"/>
      <c r="CT7" s="622"/>
      <c r="CU7" s="622"/>
      <c r="CV7" s="622"/>
      <c r="CW7" s="622"/>
      <c r="CX7" s="622"/>
      <c r="CY7" s="623"/>
      <c r="CZ7" s="624">
        <v>23.4</v>
      </c>
      <c r="DA7" s="624"/>
      <c r="DB7" s="624"/>
      <c r="DC7" s="624"/>
      <c r="DD7" s="630">
        <v>222387</v>
      </c>
      <c r="DE7" s="622"/>
      <c r="DF7" s="622"/>
      <c r="DG7" s="622"/>
      <c r="DH7" s="622"/>
      <c r="DI7" s="622"/>
      <c r="DJ7" s="622"/>
      <c r="DK7" s="622"/>
      <c r="DL7" s="622"/>
      <c r="DM7" s="622"/>
      <c r="DN7" s="622"/>
      <c r="DO7" s="622"/>
      <c r="DP7" s="623"/>
      <c r="DQ7" s="630">
        <v>2525081</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3263</v>
      </c>
      <c r="S8" s="622"/>
      <c r="T8" s="622"/>
      <c r="U8" s="622"/>
      <c r="V8" s="622"/>
      <c r="W8" s="622"/>
      <c r="X8" s="622"/>
      <c r="Y8" s="623"/>
      <c r="Z8" s="624">
        <v>0</v>
      </c>
      <c r="AA8" s="624"/>
      <c r="AB8" s="624"/>
      <c r="AC8" s="624"/>
      <c r="AD8" s="625">
        <v>3263</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20488</v>
      </c>
      <c r="BH8" s="622"/>
      <c r="BI8" s="622"/>
      <c r="BJ8" s="622"/>
      <c r="BK8" s="622"/>
      <c r="BL8" s="622"/>
      <c r="BM8" s="622"/>
      <c r="BN8" s="623"/>
      <c r="BO8" s="624">
        <v>1.7</v>
      </c>
      <c r="BP8" s="624"/>
      <c r="BQ8" s="624"/>
      <c r="BR8" s="624"/>
      <c r="BS8" s="630" t="s">
        <v>226</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2173418</v>
      </c>
      <c r="CS8" s="622"/>
      <c r="CT8" s="622"/>
      <c r="CU8" s="622"/>
      <c r="CV8" s="622"/>
      <c r="CW8" s="622"/>
      <c r="CX8" s="622"/>
      <c r="CY8" s="623"/>
      <c r="CZ8" s="624">
        <v>11.8</v>
      </c>
      <c r="DA8" s="624"/>
      <c r="DB8" s="624"/>
      <c r="DC8" s="624"/>
      <c r="DD8" s="630">
        <v>356941</v>
      </c>
      <c r="DE8" s="622"/>
      <c r="DF8" s="622"/>
      <c r="DG8" s="622"/>
      <c r="DH8" s="622"/>
      <c r="DI8" s="622"/>
      <c r="DJ8" s="622"/>
      <c r="DK8" s="622"/>
      <c r="DL8" s="622"/>
      <c r="DM8" s="622"/>
      <c r="DN8" s="622"/>
      <c r="DO8" s="622"/>
      <c r="DP8" s="623"/>
      <c r="DQ8" s="630">
        <v>1335103</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3334</v>
      </c>
      <c r="S9" s="622"/>
      <c r="T9" s="622"/>
      <c r="U9" s="622"/>
      <c r="V9" s="622"/>
      <c r="W9" s="622"/>
      <c r="X9" s="622"/>
      <c r="Y9" s="623"/>
      <c r="Z9" s="624">
        <v>0</v>
      </c>
      <c r="AA9" s="624"/>
      <c r="AB9" s="624"/>
      <c r="AC9" s="624"/>
      <c r="AD9" s="625">
        <v>3334</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422966</v>
      </c>
      <c r="BH9" s="622"/>
      <c r="BI9" s="622"/>
      <c r="BJ9" s="622"/>
      <c r="BK9" s="622"/>
      <c r="BL9" s="622"/>
      <c r="BM9" s="622"/>
      <c r="BN9" s="623"/>
      <c r="BO9" s="624">
        <v>35</v>
      </c>
      <c r="BP9" s="624"/>
      <c r="BQ9" s="624"/>
      <c r="BR9" s="624"/>
      <c r="BS9" s="630" t="s">
        <v>226</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389599</v>
      </c>
      <c r="CS9" s="622"/>
      <c r="CT9" s="622"/>
      <c r="CU9" s="622"/>
      <c r="CV9" s="622"/>
      <c r="CW9" s="622"/>
      <c r="CX9" s="622"/>
      <c r="CY9" s="623"/>
      <c r="CZ9" s="624">
        <v>2.1</v>
      </c>
      <c r="DA9" s="624"/>
      <c r="DB9" s="624"/>
      <c r="DC9" s="624"/>
      <c r="DD9" s="630">
        <v>7542</v>
      </c>
      <c r="DE9" s="622"/>
      <c r="DF9" s="622"/>
      <c r="DG9" s="622"/>
      <c r="DH9" s="622"/>
      <c r="DI9" s="622"/>
      <c r="DJ9" s="622"/>
      <c r="DK9" s="622"/>
      <c r="DL9" s="622"/>
      <c r="DM9" s="622"/>
      <c r="DN9" s="622"/>
      <c r="DO9" s="622"/>
      <c r="DP9" s="623"/>
      <c r="DQ9" s="630">
        <v>366658</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226</v>
      </c>
      <c r="S10" s="622"/>
      <c r="T10" s="622"/>
      <c r="U10" s="622"/>
      <c r="V10" s="622"/>
      <c r="W10" s="622"/>
      <c r="X10" s="622"/>
      <c r="Y10" s="623"/>
      <c r="Z10" s="624" t="s">
        <v>137</v>
      </c>
      <c r="AA10" s="624"/>
      <c r="AB10" s="624"/>
      <c r="AC10" s="624"/>
      <c r="AD10" s="625" t="s">
        <v>226</v>
      </c>
      <c r="AE10" s="625"/>
      <c r="AF10" s="625"/>
      <c r="AG10" s="625"/>
      <c r="AH10" s="625"/>
      <c r="AI10" s="625"/>
      <c r="AJ10" s="625"/>
      <c r="AK10" s="625"/>
      <c r="AL10" s="626" t="s">
        <v>226</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25801</v>
      </c>
      <c r="BH10" s="622"/>
      <c r="BI10" s="622"/>
      <c r="BJ10" s="622"/>
      <c r="BK10" s="622"/>
      <c r="BL10" s="622"/>
      <c r="BM10" s="622"/>
      <c r="BN10" s="623"/>
      <c r="BO10" s="624">
        <v>2.1</v>
      </c>
      <c r="BP10" s="624"/>
      <c r="BQ10" s="624"/>
      <c r="BR10" s="624"/>
      <c r="BS10" s="630" t="s">
        <v>226</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12675</v>
      </c>
      <c r="CS10" s="622"/>
      <c r="CT10" s="622"/>
      <c r="CU10" s="622"/>
      <c r="CV10" s="622"/>
      <c r="CW10" s="622"/>
      <c r="CX10" s="622"/>
      <c r="CY10" s="623"/>
      <c r="CZ10" s="624">
        <v>0.1</v>
      </c>
      <c r="DA10" s="624"/>
      <c r="DB10" s="624"/>
      <c r="DC10" s="624"/>
      <c r="DD10" s="630" t="s">
        <v>137</v>
      </c>
      <c r="DE10" s="622"/>
      <c r="DF10" s="622"/>
      <c r="DG10" s="622"/>
      <c r="DH10" s="622"/>
      <c r="DI10" s="622"/>
      <c r="DJ10" s="622"/>
      <c r="DK10" s="622"/>
      <c r="DL10" s="622"/>
      <c r="DM10" s="622"/>
      <c r="DN10" s="622"/>
      <c r="DO10" s="622"/>
      <c r="DP10" s="623"/>
      <c r="DQ10" s="630">
        <v>12665</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226</v>
      </c>
      <c r="S11" s="622"/>
      <c r="T11" s="622"/>
      <c r="U11" s="622"/>
      <c r="V11" s="622"/>
      <c r="W11" s="622"/>
      <c r="X11" s="622"/>
      <c r="Y11" s="623"/>
      <c r="Z11" s="624" t="s">
        <v>137</v>
      </c>
      <c r="AA11" s="624"/>
      <c r="AB11" s="624"/>
      <c r="AC11" s="624"/>
      <c r="AD11" s="625" t="s">
        <v>226</v>
      </c>
      <c r="AE11" s="625"/>
      <c r="AF11" s="625"/>
      <c r="AG11" s="625"/>
      <c r="AH11" s="625"/>
      <c r="AI11" s="625"/>
      <c r="AJ11" s="625"/>
      <c r="AK11" s="625"/>
      <c r="AL11" s="626" t="s">
        <v>226</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62652</v>
      </c>
      <c r="BH11" s="622"/>
      <c r="BI11" s="622"/>
      <c r="BJ11" s="622"/>
      <c r="BK11" s="622"/>
      <c r="BL11" s="622"/>
      <c r="BM11" s="622"/>
      <c r="BN11" s="623"/>
      <c r="BO11" s="624">
        <v>5.2</v>
      </c>
      <c r="BP11" s="624"/>
      <c r="BQ11" s="624"/>
      <c r="BR11" s="624"/>
      <c r="BS11" s="630" t="s">
        <v>167</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2682530</v>
      </c>
      <c r="CS11" s="622"/>
      <c r="CT11" s="622"/>
      <c r="CU11" s="622"/>
      <c r="CV11" s="622"/>
      <c r="CW11" s="622"/>
      <c r="CX11" s="622"/>
      <c r="CY11" s="623"/>
      <c r="CZ11" s="624">
        <v>14.6</v>
      </c>
      <c r="DA11" s="624"/>
      <c r="DB11" s="624"/>
      <c r="DC11" s="624"/>
      <c r="DD11" s="630">
        <v>672508</v>
      </c>
      <c r="DE11" s="622"/>
      <c r="DF11" s="622"/>
      <c r="DG11" s="622"/>
      <c r="DH11" s="622"/>
      <c r="DI11" s="622"/>
      <c r="DJ11" s="622"/>
      <c r="DK11" s="622"/>
      <c r="DL11" s="622"/>
      <c r="DM11" s="622"/>
      <c r="DN11" s="622"/>
      <c r="DO11" s="622"/>
      <c r="DP11" s="623"/>
      <c r="DQ11" s="630">
        <v>802347</v>
      </c>
      <c r="DR11" s="622"/>
      <c r="DS11" s="622"/>
      <c r="DT11" s="622"/>
      <c r="DU11" s="622"/>
      <c r="DV11" s="622"/>
      <c r="DW11" s="622"/>
      <c r="DX11" s="622"/>
      <c r="DY11" s="622"/>
      <c r="DZ11" s="622"/>
      <c r="EA11" s="622"/>
      <c r="EB11" s="622"/>
      <c r="EC11" s="631"/>
    </row>
    <row r="12" spans="2:143" ht="11.25" customHeight="1" x14ac:dyDescent="0.15">
      <c r="B12" s="618" t="s">
        <v>242</v>
      </c>
      <c r="C12" s="619"/>
      <c r="D12" s="619"/>
      <c r="E12" s="619"/>
      <c r="F12" s="619"/>
      <c r="G12" s="619"/>
      <c r="H12" s="619"/>
      <c r="I12" s="619"/>
      <c r="J12" s="619"/>
      <c r="K12" s="619"/>
      <c r="L12" s="619"/>
      <c r="M12" s="619"/>
      <c r="N12" s="619"/>
      <c r="O12" s="619"/>
      <c r="P12" s="619"/>
      <c r="Q12" s="620"/>
      <c r="R12" s="621">
        <v>206031</v>
      </c>
      <c r="S12" s="622"/>
      <c r="T12" s="622"/>
      <c r="U12" s="622"/>
      <c r="V12" s="622"/>
      <c r="W12" s="622"/>
      <c r="X12" s="622"/>
      <c r="Y12" s="623"/>
      <c r="Z12" s="624">
        <v>1</v>
      </c>
      <c r="AA12" s="624"/>
      <c r="AB12" s="624"/>
      <c r="AC12" s="624"/>
      <c r="AD12" s="625">
        <v>206031</v>
      </c>
      <c r="AE12" s="625"/>
      <c r="AF12" s="625"/>
      <c r="AG12" s="625"/>
      <c r="AH12" s="625"/>
      <c r="AI12" s="625"/>
      <c r="AJ12" s="625"/>
      <c r="AK12" s="625"/>
      <c r="AL12" s="626">
        <v>5.5</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560245</v>
      </c>
      <c r="BH12" s="622"/>
      <c r="BI12" s="622"/>
      <c r="BJ12" s="622"/>
      <c r="BK12" s="622"/>
      <c r="BL12" s="622"/>
      <c r="BM12" s="622"/>
      <c r="BN12" s="623"/>
      <c r="BO12" s="624">
        <v>46.4</v>
      </c>
      <c r="BP12" s="624"/>
      <c r="BQ12" s="624"/>
      <c r="BR12" s="624"/>
      <c r="BS12" s="630" t="s">
        <v>226</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120619</v>
      </c>
      <c r="CS12" s="622"/>
      <c r="CT12" s="622"/>
      <c r="CU12" s="622"/>
      <c r="CV12" s="622"/>
      <c r="CW12" s="622"/>
      <c r="CX12" s="622"/>
      <c r="CY12" s="623"/>
      <c r="CZ12" s="624">
        <v>0.7</v>
      </c>
      <c r="DA12" s="624"/>
      <c r="DB12" s="624"/>
      <c r="DC12" s="624"/>
      <c r="DD12" s="630" t="s">
        <v>137</v>
      </c>
      <c r="DE12" s="622"/>
      <c r="DF12" s="622"/>
      <c r="DG12" s="622"/>
      <c r="DH12" s="622"/>
      <c r="DI12" s="622"/>
      <c r="DJ12" s="622"/>
      <c r="DK12" s="622"/>
      <c r="DL12" s="622"/>
      <c r="DM12" s="622"/>
      <c r="DN12" s="622"/>
      <c r="DO12" s="622"/>
      <c r="DP12" s="623"/>
      <c r="DQ12" s="630">
        <v>58749</v>
      </c>
      <c r="DR12" s="622"/>
      <c r="DS12" s="622"/>
      <c r="DT12" s="622"/>
      <c r="DU12" s="622"/>
      <c r="DV12" s="622"/>
      <c r="DW12" s="622"/>
      <c r="DX12" s="622"/>
      <c r="DY12" s="622"/>
      <c r="DZ12" s="622"/>
      <c r="EA12" s="622"/>
      <c r="EB12" s="622"/>
      <c r="EC12" s="631"/>
    </row>
    <row r="13" spans="2:143" ht="11.25" customHeight="1" x14ac:dyDescent="0.15">
      <c r="B13" s="618" t="s">
        <v>245</v>
      </c>
      <c r="C13" s="619"/>
      <c r="D13" s="619"/>
      <c r="E13" s="619"/>
      <c r="F13" s="619"/>
      <c r="G13" s="619"/>
      <c r="H13" s="619"/>
      <c r="I13" s="619"/>
      <c r="J13" s="619"/>
      <c r="K13" s="619"/>
      <c r="L13" s="619"/>
      <c r="M13" s="619"/>
      <c r="N13" s="619"/>
      <c r="O13" s="619"/>
      <c r="P13" s="619"/>
      <c r="Q13" s="620"/>
      <c r="R13" s="621">
        <v>16266</v>
      </c>
      <c r="S13" s="622"/>
      <c r="T13" s="622"/>
      <c r="U13" s="622"/>
      <c r="V13" s="622"/>
      <c r="W13" s="622"/>
      <c r="X13" s="622"/>
      <c r="Y13" s="623"/>
      <c r="Z13" s="624">
        <v>0.1</v>
      </c>
      <c r="AA13" s="624"/>
      <c r="AB13" s="624"/>
      <c r="AC13" s="624"/>
      <c r="AD13" s="625">
        <v>16266</v>
      </c>
      <c r="AE13" s="625"/>
      <c r="AF13" s="625"/>
      <c r="AG13" s="625"/>
      <c r="AH13" s="625"/>
      <c r="AI13" s="625"/>
      <c r="AJ13" s="625"/>
      <c r="AK13" s="625"/>
      <c r="AL13" s="626">
        <v>0.4</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560227</v>
      </c>
      <c r="BH13" s="622"/>
      <c r="BI13" s="622"/>
      <c r="BJ13" s="622"/>
      <c r="BK13" s="622"/>
      <c r="BL13" s="622"/>
      <c r="BM13" s="622"/>
      <c r="BN13" s="623"/>
      <c r="BO13" s="624">
        <v>46.4</v>
      </c>
      <c r="BP13" s="624"/>
      <c r="BQ13" s="624"/>
      <c r="BR13" s="624"/>
      <c r="BS13" s="630" t="s">
        <v>137</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5465606</v>
      </c>
      <c r="CS13" s="622"/>
      <c r="CT13" s="622"/>
      <c r="CU13" s="622"/>
      <c r="CV13" s="622"/>
      <c r="CW13" s="622"/>
      <c r="CX13" s="622"/>
      <c r="CY13" s="623"/>
      <c r="CZ13" s="624">
        <v>29.7</v>
      </c>
      <c r="DA13" s="624"/>
      <c r="DB13" s="624"/>
      <c r="DC13" s="624"/>
      <c r="DD13" s="630">
        <v>4041269</v>
      </c>
      <c r="DE13" s="622"/>
      <c r="DF13" s="622"/>
      <c r="DG13" s="622"/>
      <c r="DH13" s="622"/>
      <c r="DI13" s="622"/>
      <c r="DJ13" s="622"/>
      <c r="DK13" s="622"/>
      <c r="DL13" s="622"/>
      <c r="DM13" s="622"/>
      <c r="DN13" s="622"/>
      <c r="DO13" s="622"/>
      <c r="DP13" s="623"/>
      <c r="DQ13" s="630">
        <v>1692768</v>
      </c>
      <c r="DR13" s="622"/>
      <c r="DS13" s="622"/>
      <c r="DT13" s="622"/>
      <c r="DU13" s="622"/>
      <c r="DV13" s="622"/>
      <c r="DW13" s="622"/>
      <c r="DX13" s="622"/>
      <c r="DY13" s="622"/>
      <c r="DZ13" s="622"/>
      <c r="EA13" s="622"/>
      <c r="EB13" s="622"/>
      <c r="EC13" s="631"/>
    </row>
    <row r="14" spans="2:143" ht="11.25" customHeight="1" x14ac:dyDescent="0.15">
      <c r="B14" s="618" t="s">
        <v>248</v>
      </c>
      <c r="C14" s="619"/>
      <c r="D14" s="619"/>
      <c r="E14" s="619"/>
      <c r="F14" s="619"/>
      <c r="G14" s="619"/>
      <c r="H14" s="619"/>
      <c r="I14" s="619"/>
      <c r="J14" s="619"/>
      <c r="K14" s="619"/>
      <c r="L14" s="619"/>
      <c r="M14" s="619"/>
      <c r="N14" s="619"/>
      <c r="O14" s="619"/>
      <c r="P14" s="619"/>
      <c r="Q14" s="620"/>
      <c r="R14" s="621" t="s">
        <v>137</v>
      </c>
      <c r="S14" s="622"/>
      <c r="T14" s="622"/>
      <c r="U14" s="622"/>
      <c r="V14" s="622"/>
      <c r="W14" s="622"/>
      <c r="X14" s="622"/>
      <c r="Y14" s="623"/>
      <c r="Z14" s="624" t="s">
        <v>137</v>
      </c>
      <c r="AA14" s="624"/>
      <c r="AB14" s="624"/>
      <c r="AC14" s="624"/>
      <c r="AD14" s="625" t="s">
        <v>226</v>
      </c>
      <c r="AE14" s="625"/>
      <c r="AF14" s="625"/>
      <c r="AG14" s="625"/>
      <c r="AH14" s="625"/>
      <c r="AI14" s="625"/>
      <c r="AJ14" s="625"/>
      <c r="AK14" s="625"/>
      <c r="AL14" s="626" t="s">
        <v>137</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39473</v>
      </c>
      <c r="BH14" s="622"/>
      <c r="BI14" s="622"/>
      <c r="BJ14" s="622"/>
      <c r="BK14" s="622"/>
      <c r="BL14" s="622"/>
      <c r="BM14" s="622"/>
      <c r="BN14" s="623"/>
      <c r="BO14" s="624">
        <v>3.3</v>
      </c>
      <c r="BP14" s="624"/>
      <c r="BQ14" s="624"/>
      <c r="BR14" s="624"/>
      <c r="BS14" s="630" t="s">
        <v>137</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279942</v>
      </c>
      <c r="CS14" s="622"/>
      <c r="CT14" s="622"/>
      <c r="CU14" s="622"/>
      <c r="CV14" s="622"/>
      <c r="CW14" s="622"/>
      <c r="CX14" s="622"/>
      <c r="CY14" s="623"/>
      <c r="CZ14" s="624">
        <v>1.5</v>
      </c>
      <c r="DA14" s="624"/>
      <c r="DB14" s="624"/>
      <c r="DC14" s="624"/>
      <c r="DD14" s="630">
        <v>24211</v>
      </c>
      <c r="DE14" s="622"/>
      <c r="DF14" s="622"/>
      <c r="DG14" s="622"/>
      <c r="DH14" s="622"/>
      <c r="DI14" s="622"/>
      <c r="DJ14" s="622"/>
      <c r="DK14" s="622"/>
      <c r="DL14" s="622"/>
      <c r="DM14" s="622"/>
      <c r="DN14" s="622"/>
      <c r="DO14" s="622"/>
      <c r="DP14" s="623"/>
      <c r="DQ14" s="630">
        <v>244588</v>
      </c>
      <c r="DR14" s="622"/>
      <c r="DS14" s="622"/>
      <c r="DT14" s="622"/>
      <c r="DU14" s="622"/>
      <c r="DV14" s="622"/>
      <c r="DW14" s="622"/>
      <c r="DX14" s="622"/>
      <c r="DY14" s="622"/>
      <c r="DZ14" s="622"/>
      <c r="EA14" s="622"/>
      <c r="EB14" s="622"/>
      <c r="EC14" s="631"/>
    </row>
    <row r="15" spans="2:143" ht="11.25" customHeight="1" x14ac:dyDescent="0.15">
      <c r="B15" s="618" t="s">
        <v>251</v>
      </c>
      <c r="C15" s="619"/>
      <c r="D15" s="619"/>
      <c r="E15" s="619"/>
      <c r="F15" s="619"/>
      <c r="G15" s="619"/>
      <c r="H15" s="619"/>
      <c r="I15" s="619"/>
      <c r="J15" s="619"/>
      <c r="K15" s="619"/>
      <c r="L15" s="619"/>
      <c r="M15" s="619"/>
      <c r="N15" s="619"/>
      <c r="O15" s="619"/>
      <c r="P15" s="619"/>
      <c r="Q15" s="620"/>
      <c r="R15" s="621">
        <v>24802</v>
      </c>
      <c r="S15" s="622"/>
      <c r="T15" s="622"/>
      <c r="U15" s="622"/>
      <c r="V15" s="622"/>
      <c r="W15" s="622"/>
      <c r="X15" s="622"/>
      <c r="Y15" s="623"/>
      <c r="Z15" s="624">
        <v>0.1</v>
      </c>
      <c r="AA15" s="624"/>
      <c r="AB15" s="624"/>
      <c r="AC15" s="624"/>
      <c r="AD15" s="625">
        <v>24802</v>
      </c>
      <c r="AE15" s="625"/>
      <c r="AF15" s="625"/>
      <c r="AG15" s="625"/>
      <c r="AH15" s="625"/>
      <c r="AI15" s="625"/>
      <c r="AJ15" s="625"/>
      <c r="AK15" s="625"/>
      <c r="AL15" s="626">
        <v>0.7</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76855</v>
      </c>
      <c r="BH15" s="622"/>
      <c r="BI15" s="622"/>
      <c r="BJ15" s="622"/>
      <c r="BK15" s="622"/>
      <c r="BL15" s="622"/>
      <c r="BM15" s="622"/>
      <c r="BN15" s="623"/>
      <c r="BO15" s="624">
        <v>6.4</v>
      </c>
      <c r="BP15" s="624"/>
      <c r="BQ15" s="624"/>
      <c r="BR15" s="624"/>
      <c r="BS15" s="630" t="s">
        <v>226</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959667</v>
      </c>
      <c r="CS15" s="622"/>
      <c r="CT15" s="622"/>
      <c r="CU15" s="622"/>
      <c r="CV15" s="622"/>
      <c r="CW15" s="622"/>
      <c r="CX15" s="622"/>
      <c r="CY15" s="623"/>
      <c r="CZ15" s="624">
        <v>5.2</v>
      </c>
      <c r="DA15" s="624"/>
      <c r="DB15" s="624"/>
      <c r="DC15" s="624"/>
      <c r="DD15" s="630">
        <v>407428</v>
      </c>
      <c r="DE15" s="622"/>
      <c r="DF15" s="622"/>
      <c r="DG15" s="622"/>
      <c r="DH15" s="622"/>
      <c r="DI15" s="622"/>
      <c r="DJ15" s="622"/>
      <c r="DK15" s="622"/>
      <c r="DL15" s="622"/>
      <c r="DM15" s="622"/>
      <c r="DN15" s="622"/>
      <c r="DO15" s="622"/>
      <c r="DP15" s="623"/>
      <c r="DQ15" s="630">
        <v>557641</v>
      </c>
      <c r="DR15" s="622"/>
      <c r="DS15" s="622"/>
      <c r="DT15" s="622"/>
      <c r="DU15" s="622"/>
      <c r="DV15" s="622"/>
      <c r="DW15" s="622"/>
      <c r="DX15" s="622"/>
      <c r="DY15" s="622"/>
      <c r="DZ15" s="622"/>
      <c r="EA15" s="622"/>
      <c r="EB15" s="622"/>
      <c r="EC15" s="631"/>
    </row>
    <row r="16" spans="2:143" ht="11.25" customHeight="1" x14ac:dyDescent="0.15">
      <c r="B16" s="618" t="s">
        <v>254</v>
      </c>
      <c r="C16" s="619"/>
      <c r="D16" s="619"/>
      <c r="E16" s="619"/>
      <c r="F16" s="619"/>
      <c r="G16" s="619"/>
      <c r="H16" s="619"/>
      <c r="I16" s="619"/>
      <c r="J16" s="619"/>
      <c r="K16" s="619"/>
      <c r="L16" s="619"/>
      <c r="M16" s="619"/>
      <c r="N16" s="619"/>
      <c r="O16" s="619"/>
      <c r="P16" s="619"/>
      <c r="Q16" s="620"/>
      <c r="R16" s="621" t="s">
        <v>226</v>
      </c>
      <c r="S16" s="622"/>
      <c r="T16" s="622"/>
      <c r="U16" s="622"/>
      <c r="V16" s="622"/>
      <c r="W16" s="622"/>
      <c r="X16" s="622"/>
      <c r="Y16" s="623"/>
      <c r="Z16" s="624" t="s">
        <v>226</v>
      </c>
      <c r="AA16" s="624"/>
      <c r="AB16" s="624"/>
      <c r="AC16" s="624"/>
      <c r="AD16" s="625" t="s">
        <v>137</v>
      </c>
      <c r="AE16" s="625"/>
      <c r="AF16" s="625"/>
      <c r="AG16" s="625"/>
      <c r="AH16" s="625"/>
      <c r="AI16" s="625"/>
      <c r="AJ16" s="625"/>
      <c r="AK16" s="625"/>
      <c r="AL16" s="626" t="s">
        <v>226</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137</v>
      </c>
      <c r="BH16" s="622"/>
      <c r="BI16" s="622"/>
      <c r="BJ16" s="622"/>
      <c r="BK16" s="622"/>
      <c r="BL16" s="622"/>
      <c r="BM16" s="622"/>
      <c r="BN16" s="623"/>
      <c r="BO16" s="624" t="s">
        <v>226</v>
      </c>
      <c r="BP16" s="624"/>
      <c r="BQ16" s="624"/>
      <c r="BR16" s="624"/>
      <c r="BS16" s="630" t="s">
        <v>226</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1341766</v>
      </c>
      <c r="CS16" s="622"/>
      <c r="CT16" s="622"/>
      <c r="CU16" s="622"/>
      <c r="CV16" s="622"/>
      <c r="CW16" s="622"/>
      <c r="CX16" s="622"/>
      <c r="CY16" s="623"/>
      <c r="CZ16" s="624">
        <v>7.3</v>
      </c>
      <c r="DA16" s="624"/>
      <c r="DB16" s="624"/>
      <c r="DC16" s="624"/>
      <c r="DD16" s="630" t="s">
        <v>137</v>
      </c>
      <c r="DE16" s="622"/>
      <c r="DF16" s="622"/>
      <c r="DG16" s="622"/>
      <c r="DH16" s="622"/>
      <c r="DI16" s="622"/>
      <c r="DJ16" s="622"/>
      <c r="DK16" s="622"/>
      <c r="DL16" s="622"/>
      <c r="DM16" s="622"/>
      <c r="DN16" s="622"/>
      <c r="DO16" s="622"/>
      <c r="DP16" s="623"/>
      <c r="DQ16" s="630">
        <v>965795</v>
      </c>
      <c r="DR16" s="622"/>
      <c r="DS16" s="622"/>
      <c r="DT16" s="622"/>
      <c r="DU16" s="622"/>
      <c r="DV16" s="622"/>
      <c r="DW16" s="622"/>
      <c r="DX16" s="622"/>
      <c r="DY16" s="622"/>
      <c r="DZ16" s="622"/>
      <c r="EA16" s="622"/>
      <c r="EB16" s="622"/>
      <c r="EC16" s="631"/>
    </row>
    <row r="17" spans="2:133" ht="11.25" customHeight="1" x14ac:dyDescent="0.15">
      <c r="B17" s="618" t="s">
        <v>257</v>
      </c>
      <c r="C17" s="619"/>
      <c r="D17" s="619"/>
      <c r="E17" s="619"/>
      <c r="F17" s="619"/>
      <c r="G17" s="619"/>
      <c r="H17" s="619"/>
      <c r="I17" s="619"/>
      <c r="J17" s="619"/>
      <c r="K17" s="619"/>
      <c r="L17" s="619"/>
      <c r="M17" s="619"/>
      <c r="N17" s="619"/>
      <c r="O17" s="619"/>
      <c r="P17" s="619"/>
      <c r="Q17" s="620"/>
      <c r="R17" s="621">
        <v>7121</v>
      </c>
      <c r="S17" s="622"/>
      <c r="T17" s="622"/>
      <c r="U17" s="622"/>
      <c r="V17" s="622"/>
      <c r="W17" s="622"/>
      <c r="X17" s="622"/>
      <c r="Y17" s="623"/>
      <c r="Z17" s="624">
        <v>0</v>
      </c>
      <c r="AA17" s="624"/>
      <c r="AB17" s="624"/>
      <c r="AC17" s="624"/>
      <c r="AD17" s="625">
        <v>7121</v>
      </c>
      <c r="AE17" s="625"/>
      <c r="AF17" s="625"/>
      <c r="AG17" s="625"/>
      <c r="AH17" s="625"/>
      <c r="AI17" s="625"/>
      <c r="AJ17" s="625"/>
      <c r="AK17" s="625"/>
      <c r="AL17" s="626">
        <v>0.2</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137</v>
      </c>
      <c r="BH17" s="622"/>
      <c r="BI17" s="622"/>
      <c r="BJ17" s="622"/>
      <c r="BK17" s="622"/>
      <c r="BL17" s="622"/>
      <c r="BM17" s="622"/>
      <c r="BN17" s="623"/>
      <c r="BO17" s="624" t="s">
        <v>226</v>
      </c>
      <c r="BP17" s="624"/>
      <c r="BQ17" s="624"/>
      <c r="BR17" s="624"/>
      <c r="BS17" s="630" t="s">
        <v>226</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562332</v>
      </c>
      <c r="CS17" s="622"/>
      <c r="CT17" s="622"/>
      <c r="CU17" s="622"/>
      <c r="CV17" s="622"/>
      <c r="CW17" s="622"/>
      <c r="CX17" s="622"/>
      <c r="CY17" s="623"/>
      <c r="CZ17" s="624">
        <v>3.1</v>
      </c>
      <c r="DA17" s="624"/>
      <c r="DB17" s="624"/>
      <c r="DC17" s="624"/>
      <c r="DD17" s="630" t="s">
        <v>137</v>
      </c>
      <c r="DE17" s="622"/>
      <c r="DF17" s="622"/>
      <c r="DG17" s="622"/>
      <c r="DH17" s="622"/>
      <c r="DI17" s="622"/>
      <c r="DJ17" s="622"/>
      <c r="DK17" s="622"/>
      <c r="DL17" s="622"/>
      <c r="DM17" s="622"/>
      <c r="DN17" s="622"/>
      <c r="DO17" s="622"/>
      <c r="DP17" s="623"/>
      <c r="DQ17" s="630">
        <v>500630</v>
      </c>
      <c r="DR17" s="622"/>
      <c r="DS17" s="622"/>
      <c r="DT17" s="622"/>
      <c r="DU17" s="622"/>
      <c r="DV17" s="622"/>
      <c r="DW17" s="622"/>
      <c r="DX17" s="622"/>
      <c r="DY17" s="622"/>
      <c r="DZ17" s="622"/>
      <c r="EA17" s="622"/>
      <c r="EB17" s="622"/>
      <c r="EC17" s="631"/>
    </row>
    <row r="18" spans="2:133" ht="11.25" customHeight="1" x14ac:dyDescent="0.15">
      <c r="B18" s="618" t="s">
        <v>260</v>
      </c>
      <c r="C18" s="619"/>
      <c r="D18" s="619"/>
      <c r="E18" s="619"/>
      <c r="F18" s="619"/>
      <c r="G18" s="619"/>
      <c r="H18" s="619"/>
      <c r="I18" s="619"/>
      <c r="J18" s="619"/>
      <c r="K18" s="619"/>
      <c r="L18" s="619"/>
      <c r="M18" s="619"/>
      <c r="N18" s="619"/>
      <c r="O18" s="619"/>
      <c r="P18" s="619"/>
      <c r="Q18" s="620"/>
      <c r="R18" s="621">
        <v>5872195</v>
      </c>
      <c r="S18" s="622"/>
      <c r="T18" s="622"/>
      <c r="U18" s="622"/>
      <c r="V18" s="622"/>
      <c r="W18" s="622"/>
      <c r="X18" s="622"/>
      <c r="Y18" s="623"/>
      <c r="Z18" s="624">
        <v>28</v>
      </c>
      <c r="AA18" s="624"/>
      <c r="AB18" s="624"/>
      <c r="AC18" s="624"/>
      <c r="AD18" s="625">
        <v>2216896</v>
      </c>
      <c r="AE18" s="625"/>
      <c r="AF18" s="625"/>
      <c r="AG18" s="625"/>
      <c r="AH18" s="625"/>
      <c r="AI18" s="625"/>
      <c r="AJ18" s="625"/>
      <c r="AK18" s="625"/>
      <c r="AL18" s="626">
        <v>58.8</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137</v>
      </c>
      <c r="BH18" s="622"/>
      <c r="BI18" s="622"/>
      <c r="BJ18" s="622"/>
      <c r="BK18" s="622"/>
      <c r="BL18" s="622"/>
      <c r="BM18" s="622"/>
      <c r="BN18" s="623"/>
      <c r="BO18" s="624" t="s">
        <v>137</v>
      </c>
      <c r="BP18" s="624"/>
      <c r="BQ18" s="624"/>
      <c r="BR18" s="624"/>
      <c r="BS18" s="630" t="s">
        <v>137</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137</v>
      </c>
      <c r="CS18" s="622"/>
      <c r="CT18" s="622"/>
      <c r="CU18" s="622"/>
      <c r="CV18" s="622"/>
      <c r="CW18" s="622"/>
      <c r="CX18" s="622"/>
      <c r="CY18" s="623"/>
      <c r="CZ18" s="624" t="s">
        <v>226</v>
      </c>
      <c r="DA18" s="624"/>
      <c r="DB18" s="624"/>
      <c r="DC18" s="624"/>
      <c r="DD18" s="630" t="s">
        <v>137</v>
      </c>
      <c r="DE18" s="622"/>
      <c r="DF18" s="622"/>
      <c r="DG18" s="622"/>
      <c r="DH18" s="622"/>
      <c r="DI18" s="622"/>
      <c r="DJ18" s="622"/>
      <c r="DK18" s="622"/>
      <c r="DL18" s="622"/>
      <c r="DM18" s="622"/>
      <c r="DN18" s="622"/>
      <c r="DO18" s="622"/>
      <c r="DP18" s="623"/>
      <c r="DQ18" s="630" t="s">
        <v>137</v>
      </c>
      <c r="DR18" s="622"/>
      <c r="DS18" s="622"/>
      <c r="DT18" s="622"/>
      <c r="DU18" s="622"/>
      <c r="DV18" s="622"/>
      <c r="DW18" s="622"/>
      <c r="DX18" s="622"/>
      <c r="DY18" s="622"/>
      <c r="DZ18" s="622"/>
      <c r="EA18" s="622"/>
      <c r="EB18" s="622"/>
      <c r="EC18" s="631"/>
    </row>
    <row r="19" spans="2:133" ht="11.25" customHeight="1" x14ac:dyDescent="0.15">
      <c r="B19" s="618" t="s">
        <v>263</v>
      </c>
      <c r="C19" s="619"/>
      <c r="D19" s="619"/>
      <c r="E19" s="619"/>
      <c r="F19" s="619"/>
      <c r="G19" s="619"/>
      <c r="H19" s="619"/>
      <c r="I19" s="619"/>
      <c r="J19" s="619"/>
      <c r="K19" s="619"/>
      <c r="L19" s="619"/>
      <c r="M19" s="619"/>
      <c r="N19" s="619"/>
      <c r="O19" s="619"/>
      <c r="P19" s="619"/>
      <c r="Q19" s="620"/>
      <c r="R19" s="621">
        <v>2216896</v>
      </c>
      <c r="S19" s="622"/>
      <c r="T19" s="622"/>
      <c r="U19" s="622"/>
      <c r="V19" s="622"/>
      <c r="W19" s="622"/>
      <c r="X19" s="622"/>
      <c r="Y19" s="623"/>
      <c r="Z19" s="624">
        <v>10.6</v>
      </c>
      <c r="AA19" s="624"/>
      <c r="AB19" s="624"/>
      <c r="AC19" s="624"/>
      <c r="AD19" s="625">
        <v>2216896</v>
      </c>
      <c r="AE19" s="625"/>
      <c r="AF19" s="625"/>
      <c r="AG19" s="625"/>
      <c r="AH19" s="625"/>
      <c r="AI19" s="625"/>
      <c r="AJ19" s="625"/>
      <c r="AK19" s="625"/>
      <c r="AL19" s="626">
        <v>58.8</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137</v>
      </c>
      <c r="BH19" s="622"/>
      <c r="BI19" s="622"/>
      <c r="BJ19" s="622"/>
      <c r="BK19" s="622"/>
      <c r="BL19" s="622"/>
      <c r="BM19" s="622"/>
      <c r="BN19" s="623"/>
      <c r="BO19" s="624" t="s">
        <v>226</v>
      </c>
      <c r="BP19" s="624"/>
      <c r="BQ19" s="624"/>
      <c r="BR19" s="624"/>
      <c r="BS19" s="630" t="s">
        <v>226</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137</v>
      </c>
      <c r="CS19" s="622"/>
      <c r="CT19" s="622"/>
      <c r="CU19" s="622"/>
      <c r="CV19" s="622"/>
      <c r="CW19" s="622"/>
      <c r="CX19" s="622"/>
      <c r="CY19" s="623"/>
      <c r="CZ19" s="624" t="s">
        <v>226</v>
      </c>
      <c r="DA19" s="624"/>
      <c r="DB19" s="624"/>
      <c r="DC19" s="624"/>
      <c r="DD19" s="630" t="s">
        <v>137</v>
      </c>
      <c r="DE19" s="622"/>
      <c r="DF19" s="622"/>
      <c r="DG19" s="622"/>
      <c r="DH19" s="622"/>
      <c r="DI19" s="622"/>
      <c r="DJ19" s="622"/>
      <c r="DK19" s="622"/>
      <c r="DL19" s="622"/>
      <c r="DM19" s="622"/>
      <c r="DN19" s="622"/>
      <c r="DO19" s="622"/>
      <c r="DP19" s="623"/>
      <c r="DQ19" s="630" t="s">
        <v>226</v>
      </c>
      <c r="DR19" s="622"/>
      <c r="DS19" s="622"/>
      <c r="DT19" s="622"/>
      <c r="DU19" s="622"/>
      <c r="DV19" s="622"/>
      <c r="DW19" s="622"/>
      <c r="DX19" s="622"/>
      <c r="DY19" s="622"/>
      <c r="DZ19" s="622"/>
      <c r="EA19" s="622"/>
      <c r="EB19" s="622"/>
      <c r="EC19" s="631"/>
    </row>
    <row r="20" spans="2:133" ht="11.25" customHeight="1" x14ac:dyDescent="0.15">
      <c r="B20" s="618" t="s">
        <v>266</v>
      </c>
      <c r="C20" s="619"/>
      <c r="D20" s="619"/>
      <c r="E20" s="619"/>
      <c r="F20" s="619"/>
      <c r="G20" s="619"/>
      <c r="H20" s="619"/>
      <c r="I20" s="619"/>
      <c r="J20" s="619"/>
      <c r="K20" s="619"/>
      <c r="L20" s="619"/>
      <c r="M20" s="619"/>
      <c r="N20" s="619"/>
      <c r="O20" s="619"/>
      <c r="P20" s="619"/>
      <c r="Q20" s="620"/>
      <c r="R20" s="621">
        <v>229870</v>
      </c>
      <c r="S20" s="622"/>
      <c r="T20" s="622"/>
      <c r="U20" s="622"/>
      <c r="V20" s="622"/>
      <c r="W20" s="622"/>
      <c r="X20" s="622"/>
      <c r="Y20" s="623"/>
      <c r="Z20" s="624">
        <v>1.1000000000000001</v>
      </c>
      <c r="AA20" s="624"/>
      <c r="AB20" s="624"/>
      <c r="AC20" s="624"/>
      <c r="AD20" s="625" t="s">
        <v>137</v>
      </c>
      <c r="AE20" s="625"/>
      <c r="AF20" s="625"/>
      <c r="AG20" s="625"/>
      <c r="AH20" s="625"/>
      <c r="AI20" s="625"/>
      <c r="AJ20" s="625"/>
      <c r="AK20" s="625"/>
      <c r="AL20" s="626" t="s">
        <v>226</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226</v>
      </c>
      <c r="BH20" s="622"/>
      <c r="BI20" s="622"/>
      <c r="BJ20" s="622"/>
      <c r="BK20" s="622"/>
      <c r="BL20" s="622"/>
      <c r="BM20" s="622"/>
      <c r="BN20" s="623"/>
      <c r="BO20" s="624" t="s">
        <v>137</v>
      </c>
      <c r="BP20" s="624"/>
      <c r="BQ20" s="624"/>
      <c r="BR20" s="624"/>
      <c r="BS20" s="630" t="s">
        <v>137</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18388504</v>
      </c>
      <c r="CS20" s="622"/>
      <c r="CT20" s="622"/>
      <c r="CU20" s="622"/>
      <c r="CV20" s="622"/>
      <c r="CW20" s="622"/>
      <c r="CX20" s="622"/>
      <c r="CY20" s="623"/>
      <c r="CZ20" s="624">
        <v>100</v>
      </c>
      <c r="DA20" s="624"/>
      <c r="DB20" s="624"/>
      <c r="DC20" s="624"/>
      <c r="DD20" s="630">
        <v>5732286</v>
      </c>
      <c r="DE20" s="622"/>
      <c r="DF20" s="622"/>
      <c r="DG20" s="622"/>
      <c r="DH20" s="622"/>
      <c r="DI20" s="622"/>
      <c r="DJ20" s="622"/>
      <c r="DK20" s="622"/>
      <c r="DL20" s="622"/>
      <c r="DM20" s="622"/>
      <c r="DN20" s="622"/>
      <c r="DO20" s="622"/>
      <c r="DP20" s="623"/>
      <c r="DQ20" s="630">
        <v>9158569</v>
      </c>
      <c r="DR20" s="622"/>
      <c r="DS20" s="622"/>
      <c r="DT20" s="622"/>
      <c r="DU20" s="622"/>
      <c r="DV20" s="622"/>
      <c r="DW20" s="622"/>
      <c r="DX20" s="622"/>
      <c r="DY20" s="622"/>
      <c r="DZ20" s="622"/>
      <c r="EA20" s="622"/>
      <c r="EB20" s="622"/>
      <c r="EC20" s="631"/>
    </row>
    <row r="21" spans="2:133" ht="11.25" customHeight="1" x14ac:dyDescent="0.15">
      <c r="B21" s="618" t="s">
        <v>269</v>
      </c>
      <c r="C21" s="619"/>
      <c r="D21" s="619"/>
      <c r="E21" s="619"/>
      <c r="F21" s="619"/>
      <c r="G21" s="619"/>
      <c r="H21" s="619"/>
      <c r="I21" s="619"/>
      <c r="J21" s="619"/>
      <c r="K21" s="619"/>
      <c r="L21" s="619"/>
      <c r="M21" s="619"/>
      <c r="N21" s="619"/>
      <c r="O21" s="619"/>
      <c r="P21" s="619"/>
      <c r="Q21" s="620"/>
      <c r="R21" s="621">
        <v>3425429</v>
      </c>
      <c r="S21" s="622"/>
      <c r="T21" s="622"/>
      <c r="U21" s="622"/>
      <c r="V21" s="622"/>
      <c r="W21" s="622"/>
      <c r="X21" s="622"/>
      <c r="Y21" s="623"/>
      <c r="Z21" s="624">
        <v>16.3</v>
      </c>
      <c r="AA21" s="624"/>
      <c r="AB21" s="624"/>
      <c r="AC21" s="624"/>
      <c r="AD21" s="625" t="s">
        <v>226</v>
      </c>
      <c r="AE21" s="625"/>
      <c r="AF21" s="625"/>
      <c r="AG21" s="625"/>
      <c r="AH21" s="625"/>
      <c r="AI21" s="625"/>
      <c r="AJ21" s="625"/>
      <c r="AK21" s="625"/>
      <c r="AL21" s="626" t="s">
        <v>137</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226</v>
      </c>
      <c r="BH21" s="622"/>
      <c r="BI21" s="622"/>
      <c r="BJ21" s="622"/>
      <c r="BK21" s="622"/>
      <c r="BL21" s="622"/>
      <c r="BM21" s="622"/>
      <c r="BN21" s="623"/>
      <c r="BO21" s="624" t="s">
        <v>137</v>
      </c>
      <c r="BP21" s="624"/>
      <c r="BQ21" s="624"/>
      <c r="BR21" s="624"/>
      <c r="BS21" s="630" t="s">
        <v>137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271</v>
      </c>
      <c r="C22" s="619"/>
      <c r="D22" s="619"/>
      <c r="E22" s="619"/>
      <c r="F22" s="619"/>
      <c r="G22" s="619"/>
      <c r="H22" s="619"/>
      <c r="I22" s="619"/>
      <c r="J22" s="619"/>
      <c r="K22" s="619"/>
      <c r="L22" s="619"/>
      <c r="M22" s="619"/>
      <c r="N22" s="619"/>
      <c r="O22" s="619"/>
      <c r="P22" s="619"/>
      <c r="Q22" s="620"/>
      <c r="R22" s="621">
        <v>7420083</v>
      </c>
      <c r="S22" s="622"/>
      <c r="T22" s="622"/>
      <c r="U22" s="622"/>
      <c r="V22" s="622"/>
      <c r="W22" s="622"/>
      <c r="X22" s="622"/>
      <c r="Y22" s="623"/>
      <c r="Z22" s="624">
        <v>35.4</v>
      </c>
      <c r="AA22" s="624"/>
      <c r="AB22" s="624"/>
      <c r="AC22" s="624"/>
      <c r="AD22" s="625">
        <v>3764784</v>
      </c>
      <c r="AE22" s="625"/>
      <c r="AF22" s="625"/>
      <c r="AG22" s="625"/>
      <c r="AH22" s="625"/>
      <c r="AI22" s="625"/>
      <c r="AJ22" s="625"/>
      <c r="AK22" s="625"/>
      <c r="AL22" s="626">
        <v>99.9</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137</v>
      </c>
      <c r="BH22" s="622"/>
      <c r="BI22" s="622"/>
      <c r="BJ22" s="622"/>
      <c r="BK22" s="622"/>
      <c r="BL22" s="622"/>
      <c r="BM22" s="622"/>
      <c r="BN22" s="623"/>
      <c r="BO22" s="624" t="s">
        <v>137</v>
      </c>
      <c r="BP22" s="624"/>
      <c r="BQ22" s="624"/>
      <c r="BR22" s="624"/>
      <c r="BS22" s="630" t="s">
        <v>226</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274</v>
      </c>
      <c r="C23" s="619"/>
      <c r="D23" s="619"/>
      <c r="E23" s="619"/>
      <c r="F23" s="619"/>
      <c r="G23" s="619"/>
      <c r="H23" s="619"/>
      <c r="I23" s="619"/>
      <c r="J23" s="619"/>
      <c r="K23" s="619"/>
      <c r="L23" s="619"/>
      <c r="M23" s="619"/>
      <c r="N23" s="619"/>
      <c r="O23" s="619"/>
      <c r="P23" s="619"/>
      <c r="Q23" s="620"/>
      <c r="R23" s="621">
        <v>1629</v>
      </c>
      <c r="S23" s="622"/>
      <c r="T23" s="622"/>
      <c r="U23" s="622"/>
      <c r="V23" s="622"/>
      <c r="W23" s="622"/>
      <c r="X23" s="622"/>
      <c r="Y23" s="623"/>
      <c r="Z23" s="624">
        <v>0</v>
      </c>
      <c r="AA23" s="624"/>
      <c r="AB23" s="624"/>
      <c r="AC23" s="624"/>
      <c r="AD23" s="625">
        <v>1629</v>
      </c>
      <c r="AE23" s="625"/>
      <c r="AF23" s="625"/>
      <c r="AG23" s="625"/>
      <c r="AH23" s="625"/>
      <c r="AI23" s="625"/>
      <c r="AJ23" s="625"/>
      <c r="AK23" s="625"/>
      <c r="AL23" s="626">
        <v>0</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167</v>
      </c>
      <c r="BH23" s="622"/>
      <c r="BI23" s="622"/>
      <c r="BJ23" s="622"/>
      <c r="BK23" s="622"/>
      <c r="BL23" s="622"/>
      <c r="BM23" s="622"/>
      <c r="BN23" s="623"/>
      <c r="BO23" s="624" t="s">
        <v>137</v>
      </c>
      <c r="BP23" s="624"/>
      <c r="BQ23" s="624"/>
      <c r="BR23" s="624"/>
      <c r="BS23" s="630" t="s">
        <v>167</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x14ac:dyDescent="0.15">
      <c r="B24" s="618" t="s">
        <v>281</v>
      </c>
      <c r="C24" s="619"/>
      <c r="D24" s="619"/>
      <c r="E24" s="619"/>
      <c r="F24" s="619"/>
      <c r="G24" s="619"/>
      <c r="H24" s="619"/>
      <c r="I24" s="619"/>
      <c r="J24" s="619"/>
      <c r="K24" s="619"/>
      <c r="L24" s="619"/>
      <c r="M24" s="619"/>
      <c r="N24" s="619"/>
      <c r="O24" s="619"/>
      <c r="P24" s="619"/>
      <c r="Q24" s="620"/>
      <c r="R24" s="621">
        <v>3470</v>
      </c>
      <c r="S24" s="622"/>
      <c r="T24" s="622"/>
      <c r="U24" s="622"/>
      <c r="V24" s="622"/>
      <c r="W24" s="622"/>
      <c r="X24" s="622"/>
      <c r="Y24" s="623"/>
      <c r="Z24" s="624">
        <v>0</v>
      </c>
      <c r="AA24" s="624"/>
      <c r="AB24" s="624"/>
      <c r="AC24" s="624"/>
      <c r="AD24" s="625">
        <v>3</v>
      </c>
      <c r="AE24" s="625"/>
      <c r="AF24" s="625"/>
      <c r="AG24" s="625"/>
      <c r="AH24" s="625"/>
      <c r="AI24" s="625"/>
      <c r="AJ24" s="625"/>
      <c r="AK24" s="625"/>
      <c r="AL24" s="626">
        <v>0</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226</v>
      </c>
      <c r="BH24" s="622"/>
      <c r="BI24" s="622"/>
      <c r="BJ24" s="622"/>
      <c r="BK24" s="622"/>
      <c r="BL24" s="622"/>
      <c r="BM24" s="622"/>
      <c r="BN24" s="623"/>
      <c r="BO24" s="624" t="s">
        <v>137</v>
      </c>
      <c r="BP24" s="624"/>
      <c r="BQ24" s="624"/>
      <c r="BR24" s="624"/>
      <c r="BS24" s="630" t="s">
        <v>226</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2613705</v>
      </c>
      <c r="CS24" s="611"/>
      <c r="CT24" s="611"/>
      <c r="CU24" s="611"/>
      <c r="CV24" s="611"/>
      <c r="CW24" s="611"/>
      <c r="CX24" s="611"/>
      <c r="CY24" s="612"/>
      <c r="CZ24" s="615">
        <v>14.2</v>
      </c>
      <c r="DA24" s="616"/>
      <c r="DB24" s="616"/>
      <c r="DC24" s="635"/>
      <c r="DD24" s="654">
        <v>2046002</v>
      </c>
      <c r="DE24" s="611"/>
      <c r="DF24" s="611"/>
      <c r="DG24" s="611"/>
      <c r="DH24" s="611"/>
      <c r="DI24" s="611"/>
      <c r="DJ24" s="611"/>
      <c r="DK24" s="612"/>
      <c r="DL24" s="654">
        <v>1730608</v>
      </c>
      <c r="DM24" s="611"/>
      <c r="DN24" s="611"/>
      <c r="DO24" s="611"/>
      <c r="DP24" s="611"/>
      <c r="DQ24" s="611"/>
      <c r="DR24" s="611"/>
      <c r="DS24" s="611"/>
      <c r="DT24" s="611"/>
      <c r="DU24" s="611"/>
      <c r="DV24" s="612"/>
      <c r="DW24" s="615">
        <v>43.7</v>
      </c>
      <c r="DX24" s="616"/>
      <c r="DY24" s="616"/>
      <c r="DZ24" s="616"/>
      <c r="EA24" s="616"/>
      <c r="EB24" s="616"/>
      <c r="EC24" s="617"/>
    </row>
    <row r="25" spans="2:133" ht="11.25" customHeight="1" x14ac:dyDescent="0.15">
      <c r="B25" s="618" t="s">
        <v>284</v>
      </c>
      <c r="C25" s="619"/>
      <c r="D25" s="619"/>
      <c r="E25" s="619"/>
      <c r="F25" s="619"/>
      <c r="G25" s="619"/>
      <c r="H25" s="619"/>
      <c r="I25" s="619"/>
      <c r="J25" s="619"/>
      <c r="K25" s="619"/>
      <c r="L25" s="619"/>
      <c r="M25" s="619"/>
      <c r="N25" s="619"/>
      <c r="O25" s="619"/>
      <c r="P25" s="619"/>
      <c r="Q25" s="620"/>
      <c r="R25" s="621">
        <v>140871</v>
      </c>
      <c r="S25" s="622"/>
      <c r="T25" s="622"/>
      <c r="U25" s="622"/>
      <c r="V25" s="622"/>
      <c r="W25" s="622"/>
      <c r="X25" s="622"/>
      <c r="Y25" s="623"/>
      <c r="Z25" s="624">
        <v>0.7</v>
      </c>
      <c r="AA25" s="624"/>
      <c r="AB25" s="624"/>
      <c r="AC25" s="624"/>
      <c r="AD25" s="625">
        <v>1966</v>
      </c>
      <c r="AE25" s="625"/>
      <c r="AF25" s="625"/>
      <c r="AG25" s="625"/>
      <c r="AH25" s="625"/>
      <c r="AI25" s="625"/>
      <c r="AJ25" s="625"/>
      <c r="AK25" s="625"/>
      <c r="AL25" s="626">
        <v>0.1</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137</v>
      </c>
      <c r="BH25" s="622"/>
      <c r="BI25" s="622"/>
      <c r="BJ25" s="622"/>
      <c r="BK25" s="622"/>
      <c r="BL25" s="622"/>
      <c r="BM25" s="622"/>
      <c r="BN25" s="623"/>
      <c r="BO25" s="624" t="s">
        <v>137</v>
      </c>
      <c r="BP25" s="624"/>
      <c r="BQ25" s="624"/>
      <c r="BR25" s="624"/>
      <c r="BS25" s="630" t="s">
        <v>226</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1425985</v>
      </c>
      <c r="CS25" s="657"/>
      <c r="CT25" s="657"/>
      <c r="CU25" s="657"/>
      <c r="CV25" s="657"/>
      <c r="CW25" s="657"/>
      <c r="CX25" s="657"/>
      <c r="CY25" s="658"/>
      <c r="CZ25" s="626">
        <v>7.8</v>
      </c>
      <c r="DA25" s="655"/>
      <c r="DB25" s="655"/>
      <c r="DC25" s="659"/>
      <c r="DD25" s="630">
        <v>1406392</v>
      </c>
      <c r="DE25" s="657"/>
      <c r="DF25" s="657"/>
      <c r="DG25" s="657"/>
      <c r="DH25" s="657"/>
      <c r="DI25" s="657"/>
      <c r="DJ25" s="657"/>
      <c r="DK25" s="658"/>
      <c r="DL25" s="630">
        <v>1106731</v>
      </c>
      <c r="DM25" s="657"/>
      <c r="DN25" s="657"/>
      <c r="DO25" s="657"/>
      <c r="DP25" s="657"/>
      <c r="DQ25" s="657"/>
      <c r="DR25" s="657"/>
      <c r="DS25" s="657"/>
      <c r="DT25" s="657"/>
      <c r="DU25" s="657"/>
      <c r="DV25" s="658"/>
      <c r="DW25" s="626">
        <v>28</v>
      </c>
      <c r="DX25" s="655"/>
      <c r="DY25" s="655"/>
      <c r="DZ25" s="655"/>
      <c r="EA25" s="655"/>
      <c r="EB25" s="655"/>
      <c r="EC25" s="656"/>
    </row>
    <row r="26" spans="2:133" ht="11.25" customHeight="1" x14ac:dyDescent="0.15">
      <c r="B26" s="618" t="s">
        <v>287</v>
      </c>
      <c r="C26" s="619"/>
      <c r="D26" s="619"/>
      <c r="E26" s="619"/>
      <c r="F26" s="619"/>
      <c r="G26" s="619"/>
      <c r="H26" s="619"/>
      <c r="I26" s="619"/>
      <c r="J26" s="619"/>
      <c r="K26" s="619"/>
      <c r="L26" s="619"/>
      <c r="M26" s="619"/>
      <c r="N26" s="619"/>
      <c r="O26" s="619"/>
      <c r="P26" s="619"/>
      <c r="Q26" s="620"/>
      <c r="R26" s="621">
        <v>7902</v>
      </c>
      <c r="S26" s="622"/>
      <c r="T26" s="622"/>
      <c r="U26" s="622"/>
      <c r="V26" s="622"/>
      <c r="W26" s="622"/>
      <c r="X26" s="622"/>
      <c r="Y26" s="623"/>
      <c r="Z26" s="624">
        <v>0</v>
      </c>
      <c r="AA26" s="624"/>
      <c r="AB26" s="624"/>
      <c r="AC26" s="624"/>
      <c r="AD26" s="625" t="s">
        <v>137</v>
      </c>
      <c r="AE26" s="625"/>
      <c r="AF26" s="625"/>
      <c r="AG26" s="625"/>
      <c r="AH26" s="625"/>
      <c r="AI26" s="625"/>
      <c r="AJ26" s="625"/>
      <c r="AK26" s="625"/>
      <c r="AL26" s="626" t="s">
        <v>226</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137</v>
      </c>
      <c r="BH26" s="622"/>
      <c r="BI26" s="622"/>
      <c r="BJ26" s="622"/>
      <c r="BK26" s="622"/>
      <c r="BL26" s="622"/>
      <c r="BM26" s="622"/>
      <c r="BN26" s="623"/>
      <c r="BO26" s="624" t="s">
        <v>226</v>
      </c>
      <c r="BP26" s="624"/>
      <c r="BQ26" s="624"/>
      <c r="BR26" s="624"/>
      <c r="BS26" s="630" t="s">
        <v>137</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961013</v>
      </c>
      <c r="CS26" s="622"/>
      <c r="CT26" s="622"/>
      <c r="CU26" s="622"/>
      <c r="CV26" s="622"/>
      <c r="CW26" s="622"/>
      <c r="CX26" s="622"/>
      <c r="CY26" s="623"/>
      <c r="CZ26" s="626">
        <v>5.2</v>
      </c>
      <c r="DA26" s="655"/>
      <c r="DB26" s="655"/>
      <c r="DC26" s="659"/>
      <c r="DD26" s="630">
        <v>949777</v>
      </c>
      <c r="DE26" s="622"/>
      <c r="DF26" s="622"/>
      <c r="DG26" s="622"/>
      <c r="DH26" s="622"/>
      <c r="DI26" s="622"/>
      <c r="DJ26" s="622"/>
      <c r="DK26" s="623"/>
      <c r="DL26" s="630" t="s">
        <v>137</v>
      </c>
      <c r="DM26" s="622"/>
      <c r="DN26" s="622"/>
      <c r="DO26" s="622"/>
      <c r="DP26" s="622"/>
      <c r="DQ26" s="622"/>
      <c r="DR26" s="622"/>
      <c r="DS26" s="622"/>
      <c r="DT26" s="622"/>
      <c r="DU26" s="622"/>
      <c r="DV26" s="623"/>
      <c r="DW26" s="626" t="s">
        <v>137</v>
      </c>
      <c r="DX26" s="655"/>
      <c r="DY26" s="655"/>
      <c r="DZ26" s="655"/>
      <c r="EA26" s="655"/>
      <c r="EB26" s="655"/>
      <c r="EC26" s="656"/>
    </row>
    <row r="27" spans="2:133" ht="11.25" customHeight="1" x14ac:dyDescent="0.15">
      <c r="B27" s="618" t="s">
        <v>290</v>
      </c>
      <c r="C27" s="619"/>
      <c r="D27" s="619"/>
      <c r="E27" s="619"/>
      <c r="F27" s="619"/>
      <c r="G27" s="619"/>
      <c r="H27" s="619"/>
      <c r="I27" s="619"/>
      <c r="J27" s="619"/>
      <c r="K27" s="619"/>
      <c r="L27" s="619"/>
      <c r="M27" s="619"/>
      <c r="N27" s="619"/>
      <c r="O27" s="619"/>
      <c r="P27" s="619"/>
      <c r="Q27" s="620"/>
      <c r="R27" s="621">
        <v>1443240</v>
      </c>
      <c r="S27" s="622"/>
      <c r="T27" s="622"/>
      <c r="U27" s="622"/>
      <c r="V27" s="622"/>
      <c r="W27" s="622"/>
      <c r="X27" s="622"/>
      <c r="Y27" s="623"/>
      <c r="Z27" s="624">
        <v>6.9</v>
      </c>
      <c r="AA27" s="624"/>
      <c r="AB27" s="624"/>
      <c r="AC27" s="624"/>
      <c r="AD27" s="625" t="s">
        <v>226</v>
      </c>
      <c r="AE27" s="625"/>
      <c r="AF27" s="625"/>
      <c r="AG27" s="625"/>
      <c r="AH27" s="625"/>
      <c r="AI27" s="625"/>
      <c r="AJ27" s="625"/>
      <c r="AK27" s="625"/>
      <c r="AL27" s="626" t="s">
        <v>137</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1208480</v>
      </c>
      <c r="BH27" s="622"/>
      <c r="BI27" s="622"/>
      <c r="BJ27" s="622"/>
      <c r="BK27" s="622"/>
      <c r="BL27" s="622"/>
      <c r="BM27" s="622"/>
      <c r="BN27" s="623"/>
      <c r="BO27" s="624">
        <v>100</v>
      </c>
      <c r="BP27" s="624"/>
      <c r="BQ27" s="624"/>
      <c r="BR27" s="624"/>
      <c r="BS27" s="630" t="s">
        <v>137</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625388</v>
      </c>
      <c r="CS27" s="657"/>
      <c r="CT27" s="657"/>
      <c r="CU27" s="657"/>
      <c r="CV27" s="657"/>
      <c r="CW27" s="657"/>
      <c r="CX27" s="657"/>
      <c r="CY27" s="658"/>
      <c r="CZ27" s="626">
        <v>3.4</v>
      </c>
      <c r="DA27" s="655"/>
      <c r="DB27" s="655"/>
      <c r="DC27" s="659"/>
      <c r="DD27" s="630">
        <v>138980</v>
      </c>
      <c r="DE27" s="657"/>
      <c r="DF27" s="657"/>
      <c r="DG27" s="657"/>
      <c r="DH27" s="657"/>
      <c r="DI27" s="657"/>
      <c r="DJ27" s="657"/>
      <c r="DK27" s="658"/>
      <c r="DL27" s="630">
        <v>130973</v>
      </c>
      <c r="DM27" s="657"/>
      <c r="DN27" s="657"/>
      <c r="DO27" s="657"/>
      <c r="DP27" s="657"/>
      <c r="DQ27" s="657"/>
      <c r="DR27" s="657"/>
      <c r="DS27" s="657"/>
      <c r="DT27" s="657"/>
      <c r="DU27" s="657"/>
      <c r="DV27" s="658"/>
      <c r="DW27" s="626">
        <v>3.3</v>
      </c>
      <c r="DX27" s="655"/>
      <c r="DY27" s="655"/>
      <c r="DZ27" s="655"/>
      <c r="EA27" s="655"/>
      <c r="EB27" s="655"/>
      <c r="EC27" s="656"/>
    </row>
    <row r="28" spans="2:133" ht="11.25" customHeight="1" x14ac:dyDescent="0.15">
      <c r="B28" s="663" t="s">
        <v>293</v>
      </c>
      <c r="C28" s="664"/>
      <c r="D28" s="664"/>
      <c r="E28" s="664"/>
      <c r="F28" s="664"/>
      <c r="G28" s="664"/>
      <c r="H28" s="664"/>
      <c r="I28" s="664"/>
      <c r="J28" s="664"/>
      <c r="K28" s="664"/>
      <c r="L28" s="664"/>
      <c r="M28" s="664"/>
      <c r="N28" s="664"/>
      <c r="O28" s="664"/>
      <c r="P28" s="664"/>
      <c r="Q28" s="665"/>
      <c r="R28" s="621" t="s">
        <v>137</v>
      </c>
      <c r="S28" s="622"/>
      <c r="T28" s="622"/>
      <c r="U28" s="622"/>
      <c r="V28" s="622"/>
      <c r="W28" s="622"/>
      <c r="X28" s="622"/>
      <c r="Y28" s="623"/>
      <c r="Z28" s="624" t="s">
        <v>137</v>
      </c>
      <c r="AA28" s="624"/>
      <c r="AB28" s="624"/>
      <c r="AC28" s="624"/>
      <c r="AD28" s="625" t="s">
        <v>226</v>
      </c>
      <c r="AE28" s="625"/>
      <c r="AF28" s="625"/>
      <c r="AG28" s="625"/>
      <c r="AH28" s="625"/>
      <c r="AI28" s="625"/>
      <c r="AJ28" s="625"/>
      <c r="AK28" s="625"/>
      <c r="AL28" s="626" t="s">
        <v>137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562332</v>
      </c>
      <c r="CS28" s="622"/>
      <c r="CT28" s="622"/>
      <c r="CU28" s="622"/>
      <c r="CV28" s="622"/>
      <c r="CW28" s="622"/>
      <c r="CX28" s="622"/>
      <c r="CY28" s="623"/>
      <c r="CZ28" s="626">
        <v>3.1</v>
      </c>
      <c r="DA28" s="655"/>
      <c r="DB28" s="655"/>
      <c r="DC28" s="659"/>
      <c r="DD28" s="630">
        <v>500630</v>
      </c>
      <c r="DE28" s="622"/>
      <c r="DF28" s="622"/>
      <c r="DG28" s="622"/>
      <c r="DH28" s="622"/>
      <c r="DI28" s="622"/>
      <c r="DJ28" s="622"/>
      <c r="DK28" s="623"/>
      <c r="DL28" s="630">
        <v>492904</v>
      </c>
      <c r="DM28" s="622"/>
      <c r="DN28" s="622"/>
      <c r="DO28" s="622"/>
      <c r="DP28" s="622"/>
      <c r="DQ28" s="622"/>
      <c r="DR28" s="622"/>
      <c r="DS28" s="622"/>
      <c r="DT28" s="622"/>
      <c r="DU28" s="622"/>
      <c r="DV28" s="623"/>
      <c r="DW28" s="626">
        <v>12.5</v>
      </c>
      <c r="DX28" s="655"/>
      <c r="DY28" s="655"/>
      <c r="DZ28" s="655"/>
      <c r="EA28" s="655"/>
      <c r="EB28" s="655"/>
      <c r="EC28" s="656"/>
    </row>
    <row r="29" spans="2:133" ht="11.25" customHeight="1" x14ac:dyDescent="0.15">
      <c r="B29" s="618" t="s">
        <v>295</v>
      </c>
      <c r="C29" s="619"/>
      <c r="D29" s="619"/>
      <c r="E29" s="619"/>
      <c r="F29" s="619"/>
      <c r="G29" s="619"/>
      <c r="H29" s="619"/>
      <c r="I29" s="619"/>
      <c r="J29" s="619"/>
      <c r="K29" s="619"/>
      <c r="L29" s="619"/>
      <c r="M29" s="619"/>
      <c r="N29" s="619"/>
      <c r="O29" s="619"/>
      <c r="P29" s="619"/>
      <c r="Q29" s="620"/>
      <c r="R29" s="621">
        <v>980159</v>
      </c>
      <c r="S29" s="622"/>
      <c r="T29" s="622"/>
      <c r="U29" s="622"/>
      <c r="V29" s="622"/>
      <c r="W29" s="622"/>
      <c r="X29" s="622"/>
      <c r="Y29" s="623"/>
      <c r="Z29" s="624">
        <v>4.7</v>
      </c>
      <c r="AA29" s="624"/>
      <c r="AB29" s="624"/>
      <c r="AC29" s="624"/>
      <c r="AD29" s="625" t="s">
        <v>137</v>
      </c>
      <c r="AE29" s="625"/>
      <c r="AF29" s="625"/>
      <c r="AG29" s="625"/>
      <c r="AH29" s="625"/>
      <c r="AI29" s="625"/>
      <c r="AJ29" s="625"/>
      <c r="AK29" s="625"/>
      <c r="AL29" s="626" t="s">
        <v>137</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299</v>
      </c>
      <c r="CG29" s="637"/>
      <c r="CH29" s="637"/>
      <c r="CI29" s="637"/>
      <c r="CJ29" s="637"/>
      <c r="CK29" s="637"/>
      <c r="CL29" s="637"/>
      <c r="CM29" s="637"/>
      <c r="CN29" s="637"/>
      <c r="CO29" s="637"/>
      <c r="CP29" s="637"/>
      <c r="CQ29" s="638"/>
      <c r="CR29" s="621">
        <v>562332</v>
      </c>
      <c r="CS29" s="657"/>
      <c r="CT29" s="657"/>
      <c r="CU29" s="657"/>
      <c r="CV29" s="657"/>
      <c r="CW29" s="657"/>
      <c r="CX29" s="657"/>
      <c r="CY29" s="658"/>
      <c r="CZ29" s="626">
        <v>3.1</v>
      </c>
      <c r="DA29" s="655"/>
      <c r="DB29" s="655"/>
      <c r="DC29" s="659"/>
      <c r="DD29" s="630">
        <v>500630</v>
      </c>
      <c r="DE29" s="657"/>
      <c r="DF29" s="657"/>
      <c r="DG29" s="657"/>
      <c r="DH29" s="657"/>
      <c r="DI29" s="657"/>
      <c r="DJ29" s="657"/>
      <c r="DK29" s="658"/>
      <c r="DL29" s="630">
        <v>492904</v>
      </c>
      <c r="DM29" s="657"/>
      <c r="DN29" s="657"/>
      <c r="DO29" s="657"/>
      <c r="DP29" s="657"/>
      <c r="DQ29" s="657"/>
      <c r="DR29" s="657"/>
      <c r="DS29" s="657"/>
      <c r="DT29" s="657"/>
      <c r="DU29" s="657"/>
      <c r="DV29" s="658"/>
      <c r="DW29" s="626">
        <v>12.5</v>
      </c>
      <c r="DX29" s="655"/>
      <c r="DY29" s="655"/>
      <c r="DZ29" s="655"/>
      <c r="EA29" s="655"/>
      <c r="EB29" s="655"/>
      <c r="EC29" s="656"/>
    </row>
    <row r="30" spans="2:133" ht="11.25" customHeight="1" x14ac:dyDescent="0.15">
      <c r="B30" s="618" t="s">
        <v>300</v>
      </c>
      <c r="C30" s="619"/>
      <c r="D30" s="619"/>
      <c r="E30" s="619"/>
      <c r="F30" s="619"/>
      <c r="G30" s="619"/>
      <c r="H30" s="619"/>
      <c r="I30" s="619"/>
      <c r="J30" s="619"/>
      <c r="K30" s="619"/>
      <c r="L30" s="619"/>
      <c r="M30" s="619"/>
      <c r="N30" s="619"/>
      <c r="O30" s="619"/>
      <c r="P30" s="619"/>
      <c r="Q30" s="620"/>
      <c r="R30" s="621">
        <v>116742</v>
      </c>
      <c r="S30" s="622"/>
      <c r="T30" s="622"/>
      <c r="U30" s="622"/>
      <c r="V30" s="622"/>
      <c r="W30" s="622"/>
      <c r="X30" s="622"/>
      <c r="Y30" s="623"/>
      <c r="Z30" s="624">
        <v>0.6</v>
      </c>
      <c r="AA30" s="624"/>
      <c r="AB30" s="624"/>
      <c r="AC30" s="624"/>
      <c r="AD30" s="625" t="s">
        <v>226</v>
      </c>
      <c r="AE30" s="625"/>
      <c r="AF30" s="625"/>
      <c r="AG30" s="625"/>
      <c r="AH30" s="625"/>
      <c r="AI30" s="625"/>
      <c r="AJ30" s="625"/>
      <c r="AK30" s="625"/>
      <c r="AL30" s="626" t="s">
        <v>137</v>
      </c>
      <c r="AM30" s="627"/>
      <c r="AN30" s="627"/>
      <c r="AO30" s="628"/>
      <c r="AP30" s="669" t="s">
        <v>301</v>
      </c>
      <c r="AQ30" s="670"/>
      <c r="AR30" s="670"/>
      <c r="AS30" s="670"/>
      <c r="AT30" s="675" t="s">
        <v>302</v>
      </c>
      <c r="AU30" s="210"/>
      <c r="AV30" s="210"/>
      <c r="AW30" s="210"/>
      <c r="AX30" s="607" t="s">
        <v>180</v>
      </c>
      <c r="AY30" s="608"/>
      <c r="AZ30" s="608"/>
      <c r="BA30" s="608"/>
      <c r="BB30" s="608"/>
      <c r="BC30" s="608"/>
      <c r="BD30" s="608"/>
      <c r="BE30" s="608"/>
      <c r="BF30" s="609"/>
      <c r="BG30" s="681">
        <v>99.1</v>
      </c>
      <c r="BH30" s="682"/>
      <c r="BI30" s="682"/>
      <c r="BJ30" s="682"/>
      <c r="BK30" s="682"/>
      <c r="BL30" s="682"/>
      <c r="BM30" s="616">
        <v>96.1</v>
      </c>
      <c r="BN30" s="682"/>
      <c r="BO30" s="682"/>
      <c r="BP30" s="682"/>
      <c r="BQ30" s="683"/>
      <c r="BR30" s="681">
        <v>98.8</v>
      </c>
      <c r="BS30" s="682"/>
      <c r="BT30" s="682"/>
      <c r="BU30" s="682"/>
      <c r="BV30" s="682"/>
      <c r="BW30" s="682"/>
      <c r="BX30" s="616">
        <v>95.5</v>
      </c>
      <c r="BY30" s="682"/>
      <c r="BZ30" s="682"/>
      <c r="CA30" s="682"/>
      <c r="CB30" s="683"/>
      <c r="CD30" s="686"/>
      <c r="CE30" s="687"/>
      <c r="CF30" s="636" t="s">
        <v>303</v>
      </c>
      <c r="CG30" s="637"/>
      <c r="CH30" s="637"/>
      <c r="CI30" s="637"/>
      <c r="CJ30" s="637"/>
      <c r="CK30" s="637"/>
      <c r="CL30" s="637"/>
      <c r="CM30" s="637"/>
      <c r="CN30" s="637"/>
      <c r="CO30" s="637"/>
      <c r="CP30" s="637"/>
      <c r="CQ30" s="638"/>
      <c r="CR30" s="621">
        <v>519720</v>
      </c>
      <c r="CS30" s="622"/>
      <c r="CT30" s="622"/>
      <c r="CU30" s="622"/>
      <c r="CV30" s="622"/>
      <c r="CW30" s="622"/>
      <c r="CX30" s="622"/>
      <c r="CY30" s="623"/>
      <c r="CZ30" s="626">
        <v>2.8</v>
      </c>
      <c r="DA30" s="655"/>
      <c r="DB30" s="655"/>
      <c r="DC30" s="659"/>
      <c r="DD30" s="630">
        <v>459286</v>
      </c>
      <c r="DE30" s="622"/>
      <c r="DF30" s="622"/>
      <c r="DG30" s="622"/>
      <c r="DH30" s="622"/>
      <c r="DI30" s="622"/>
      <c r="DJ30" s="622"/>
      <c r="DK30" s="623"/>
      <c r="DL30" s="630">
        <v>459286</v>
      </c>
      <c r="DM30" s="622"/>
      <c r="DN30" s="622"/>
      <c r="DO30" s="622"/>
      <c r="DP30" s="622"/>
      <c r="DQ30" s="622"/>
      <c r="DR30" s="622"/>
      <c r="DS30" s="622"/>
      <c r="DT30" s="622"/>
      <c r="DU30" s="622"/>
      <c r="DV30" s="623"/>
      <c r="DW30" s="626">
        <v>11.6</v>
      </c>
      <c r="DX30" s="655"/>
      <c r="DY30" s="655"/>
      <c r="DZ30" s="655"/>
      <c r="EA30" s="655"/>
      <c r="EB30" s="655"/>
      <c r="EC30" s="656"/>
    </row>
    <row r="31" spans="2:133" ht="11.25" customHeight="1" x14ac:dyDescent="0.15">
      <c r="B31" s="618" t="s">
        <v>304</v>
      </c>
      <c r="C31" s="619"/>
      <c r="D31" s="619"/>
      <c r="E31" s="619"/>
      <c r="F31" s="619"/>
      <c r="G31" s="619"/>
      <c r="H31" s="619"/>
      <c r="I31" s="619"/>
      <c r="J31" s="619"/>
      <c r="K31" s="619"/>
      <c r="L31" s="619"/>
      <c r="M31" s="619"/>
      <c r="N31" s="619"/>
      <c r="O31" s="619"/>
      <c r="P31" s="619"/>
      <c r="Q31" s="620"/>
      <c r="R31" s="621">
        <v>27581</v>
      </c>
      <c r="S31" s="622"/>
      <c r="T31" s="622"/>
      <c r="U31" s="622"/>
      <c r="V31" s="622"/>
      <c r="W31" s="622"/>
      <c r="X31" s="622"/>
      <c r="Y31" s="623"/>
      <c r="Z31" s="624">
        <v>0.1</v>
      </c>
      <c r="AA31" s="624"/>
      <c r="AB31" s="624"/>
      <c r="AC31" s="624"/>
      <c r="AD31" s="625" t="s">
        <v>226</v>
      </c>
      <c r="AE31" s="625"/>
      <c r="AF31" s="625"/>
      <c r="AG31" s="625"/>
      <c r="AH31" s="625"/>
      <c r="AI31" s="625"/>
      <c r="AJ31" s="625"/>
      <c r="AK31" s="625"/>
      <c r="AL31" s="626" t="s">
        <v>137</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v>
      </c>
      <c r="BH31" s="657"/>
      <c r="BI31" s="657"/>
      <c r="BJ31" s="657"/>
      <c r="BK31" s="657"/>
      <c r="BL31" s="657"/>
      <c r="BM31" s="627">
        <v>95.2</v>
      </c>
      <c r="BN31" s="679"/>
      <c r="BO31" s="679"/>
      <c r="BP31" s="679"/>
      <c r="BQ31" s="680"/>
      <c r="BR31" s="678">
        <v>98.4</v>
      </c>
      <c r="BS31" s="657"/>
      <c r="BT31" s="657"/>
      <c r="BU31" s="657"/>
      <c r="BV31" s="657"/>
      <c r="BW31" s="657"/>
      <c r="BX31" s="627">
        <v>94.5</v>
      </c>
      <c r="BY31" s="679"/>
      <c r="BZ31" s="679"/>
      <c r="CA31" s="679"/>
      <c r="CB31" s="680"/>
      <c r="CD31" s="686"/>
      <c r="CE31" s="687"/>
      <c r="CF31" s="636" t="s">
        <v>307</v>
      </c>
      <c r="CG31" s="637"/>
      <c r="CH31" s="637"/>
      <c r="CI31" s="637"/>
      <c r="CJ31" s="637"/>
      <c r="CK31" s="637"/>
      <c r="CL31" s="637"/>
      <c r="CM31" s="637"/>
      <c r="CN31" s="637"/>
      <c r="CO31" s="637"/>
      <c r="CP31" s="637"/>
      <c r="CQ31" s="638"/>
      <c r="CR31" s="621">
        <v>42612</v>
      </c>
      <c r="CS31" s="657"/>
      <c r="CT31" s="657"/>
      <c r="CU31" s="657"/>
      <c r="CV31" s="657"/>
      <c r="CW31" s="657"/>
      <c r="CX31" s="657"/>
      <c r="CY31" s="658"/>
      <c r="CZ31" s="626">
        <v>0.2</v>
      </c>
      <c r="DA31" s="655"/>
      <c r="DB31" s="655"/>
      <c r="DC31" s="659"/>
      <c r="DD31" s="630">
        <v>41344</v>
      </c>
      <c r="DE31" s="657"/>
      <c r="DF31" s="657"/>
      <c r="DG31" s="657"/>
      <c r="DH31" s="657"/>
      <c r="DI31" s="657"/>
      <c r="DJ31" s="657"/>
      <c r="DK31" s="658"/>
      <c r="DL31" s="630">
        <v>33618</v>
      </c>
      <c r="DM31" s="657"/>
      <c r="DN31" s="657"/>
      <c r="DO31" s="657"/>
      <c r="DP31" s="657"/>
      <c r="DQ31" s="657"/>
      <c r="DR31" s="657"/>
      <c r="DS31" s="657"/>
      <c r="DT31" s="657"/>
      <c r="DU31" s="657"/>
      <c r="DV31" s="658"/>
      <c r="DW31" s="626">
        <v>0.8</v>
      </c>
      <c r="DX31" s="655"/>
      <c r="DY31" s="655"/>
      <c r="DZ31" s="655"/>
      <c r="EA31" s="655"/>
      <c r="EB31" s="655"/>
      <c r="EC31" s="656"/>
    </row>
    <row r="32" spans="2:133" ht="11.25" customHeight="1" x14ac:dyDescent="0.15">
      <c r="B32" s="618" t="s">
        <v>308</v>
      </c>
      <c r="C32" s="619"/>
      <c r="D32" s="619"/>
      <c r="E32" s="619"/>
      <c r="F32" s="619"/>
      <c r="G32" s="619"/>
      <c r="H32" s="619"/>
      <c r="I32" s="619"/>
      <c r="J32" s="619"/>
      <c r="K32" s="619"/>
      <c r="L32" s="619"/>
      <c r="M32" s="619"/>
      <c r="N32" s="619"/>
      <c r="O32" s="619"/>
      <c r="P32" s="619"/>
      <c r="Q32" s="620"/>
      <c r="R32" s="621">
        <v>5457083</v>
      </c>
      <c r="S32" s="622"/>
      <c r="T32" s="622"/>
      <c r="U32" s="622"/>
      <c r="V32" s="622"/>
      <c r="W32" s="622"/>
      <c r="X32" s="622"/>
      <c r="Y32" s="623"/>
      <c r="Z32" s="624">
        <v>26</v>
      </c>
      <c r="AA32" s="624"/>
      <c r="AB32" s="624"/>
      <c r="AC32" s="624"/>
      <c r="AD32" s="625" t="s">
        <v>226</v>
      </c>
      <c r="AE32" s="625"/>
      <c r="AF32" s="625"/>
      <c r="AG32" s="625"/>
      <c r="AH32" s="625"/>
      <c r="AI32" s="625"/>
      <c r="AJ32" s="625"/>
      <c r="AK32" s="625"/>
      <c r="AL32" s="626" t="s">
        <v>137</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99.2</v>
      </c>
      <c r="BH32" s="691"/>
      <c r="BI32" s="691"/>
      <c r="BJ32" s="691"/>
      <c r="BK32" s="691"/>
      <c r="BL32" s="691"/>
      <c r="BM32" s="692">
        <v>96.4</v>
      </c>
      <c r="BN32" s="691"/>
      <c r="BO32" s="691"/>
      <c r="BP32" s="691"/>
      <c r="BQ32" s="693"/>
      <c r="BR32" s="690">
        <v>99.1</v>
      </c>
      <c r="BS32" s="691"/>
      <c r="BT32" s="691"/>
      <c r="BU32" s="691"/>
      <c r="BV32" s="691"/>
      <c r="BW32" s="691"/>
      <c r="BX32" s="692">
        <v>95.7</v>
      </c>
      <c r="BY32" s="691"/>
      <c r="BZ32" s="691"/>
      <c r="CA32" s="691"/>
      <c r="CB32" s="693"/>
      <c r="CD32" s="688"/>
      <c r="CE32" s="689"/>
      <c r="CF32" s="636" t="s">
        <v>310</v>
      </c>
      <c r="CG32" s="637"/>
      <c r="CH32" s="637"/>
      <c r="CI32" s="637"/>
      <c r="CJ32" s="637"/>
      <c r="CK32" s="637"/>
      <c r="CL32" s="637"/>
      <c r="CM32" s="637"/>
      <c r="CN32" s="637"/>
      <c r="CO32" s="637"/>
      <c r="CP32" s="637"/>
      <c r="CQ32" s="638"/>
      <c r="CR32" s="621" t="s">
        <v>137</v>
      </c>
      <c r="CS32" s="622"/>
      <c r="CT32" s="622"/>
      <c r="CU32" s="622"/>
      <c r="CV32" s="622"/>
      <c r="CW32" s="622"/>
      <c r="CX32" s="622"/>
      <c r="CY32" s="623"/>
      <c r="CZ32" s="626" t="s">
        <v>226</v>
      </c>
      <c r="DA32" s="655"/>
      <c r="DB32" s="655"/>
      <c r="DC32" s="659"/>
      <c r="DD32" s="630" t="s">
        <v>137</v>
      </c>
      <c r="DE32" s="622"/>
      <c r="DF32" s="622"/>
      <c r="DG32" s="622"/>
      <c r="DH32" s="622"/>
      <c r="DI32" s="622"/>
      <c r="DJ32" s="622"/>
      <c r="DK32" s="623"/>
      <c r="DL32" s="630" t="s">
        <v>137</v>
      </c>
      <c r="DM32" s="622"/>
      <c r="DN32" s="622"/>
      <c r="DO32" s="622"/>
      <c r="DP32" s="622"/>
      <c r="DQ32" s="622"/>
      <c r="DR32" s="622"/>
      <c r="DS32" s="622"/>
      <c r="DT32" s="622"/>
      <c r="DU32" s="622"/>
      <c r="DV32" s="623"/>
      <c r="DW32" s="626" t="s">
        <v>137</v>
      </c>
      <c r="DX32" s="655"/>
      <c r="DY32" s="655"/>
      <c r="DZ32" s="655"/>
      <c r="EA32" s="655"/>
      <c r="EB32" s="655"/>
      <c r="EC32" s="656"/>
    </row>
    <row r="33" spans="2:133" ht="11.25" customHeight="1" x14ac:dyDescent="0.15">
      <c r="B33" s="618" t="s">
        <v>311</v>
      </c>
      <c r="C33" s="619"/>
      <c r="D33" s="619"/>
      <c r="E33" s="619"/>
      <c r="F33" s="619"/>
      <c r="G33" s="619"/>
      <c r="H33" s="619"/>
      <c r="I33" s="619"/>
      <c r="J33" s="619"/>
      <c r="K33" s="619"/>
      <c r="L33" s="619"/>
      <c r="M33" s="619"/>
      <c r="N33" s="619"/>
      <c r="O33" s="619"/>
      <c r="P33" s="619"/>
      <c r="Q33" s="620"/>
      <c r="R33" s="621">
        <v>2744202</v>
      </c>
      <c r="S33" s="622"/>
      <c r="T33" s="622"/>
      <c r="U33" s="622"/>
      <c r="V33" s="622"/>
      <c r="W33" s="622"/>
      <c r="X33" s="622"/>
      <c r="Y33" s="623"/>
      <c r="Z33" s="624">
        <v>13.1</v>
      </c>
      <c r="AA33" s="624"/>
      <c r="AB33" s="624"/>
      <c r="AC33" s="624"/>
      <c r="AD33" s="625" t="s">
        <v>137</v>
      </c>
      <c r="AE33" s="625"/>
      <c r="AF33" s="625"/>
      <c r="AG33" s="625"/>
      <c r="AH33" s="625"/>
      <c r="AI33" s="625"/>
      <c r="AJ33" s="625"/>
      <c r="AK33" s="625"/>
      <c r="AL33" s="626" t="s">
        <v>226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8723246</v>
      </c>
      <c r="CS33" s="657"/>
      <c r="CT33" s="657"/>
      <c r="CU33" s="657"/>
      <c r="CV33" s="657"/>
      <c r="CW33" s="657"/>
      <c r="CX33" s="657"/>
      <c r="CY33" s="658"/>
      <c r="CZ33" s="626">
        <v>47.4</v>
      </c>
      <c r="DA33" s="655"/>
      <c r="DB33" s="655"/>
      <c r="DC33" s="659"/>
      <c r="DD33" s="630">
        <v>4152771</v>
      </c>
      <c r="DE33" s="657"/>
      <c r="DF33" s="657"/>
      <c r="DG33" s="657"/>
      <c r="DH33" s="657"/>
      <c r="DI33" s="657"/>
      <c r="DJ33" s="657"/>
      <c r="DK33" s="658"/>
      <c r="DL33" s="630">
        <v>2007743</v>
      </c>
      <c r="DM33" s="657"/>
      <c r="DN33" s="657"/>
      <c r="DO33" s="657"/>
      <c r="DP33" s="657"/>
      <c r="DQ33" s="657"/>
      <c r="DR33" s="657"/>
      <c r="DS33" s="657"/>
      <c r="DT33" s="657"/>
      <c r="DU33" s="657"/>
      <c r="DV33" s="658"/>
      <c r="DW33" s="626">
        <v>50.7</v>
      </c>
      <c r="DX33" s="655"/>
      <c r="DY33" s="655"/>
      <c r="DZ33" s="655"/>
      <c r="EA33" s="655"/>
      <c r="EB33" s="655"/>
      <c r="EC33" s="656"/>
    </row>
    <row r="34" spans="2:133" ht="11.25" customHeight="1" x14ac:dyDescent="0.15">
      <c r="B34" s="618" t="s">
        <v>313</v>
      </c>
      <c r="C34" s="619"/>
      <c r="D34" s="619"/>
      <c r="E34" s="619"/>
      <c r="F34" s="619"/>
      <c r="G34" s="619"/>
      <c r="H34" s="619"/>
      <c r="I34" s="619"/>
      <c r="J34" s="619"/>
      <c r="K34" s="619"/>
      <c r="L34" s="619"/>
      <c r="M34" s="619"/>
      <c r="N34" s="619"/>
      <c r="O34" s="619"/>
      <c r="P34" s="619"/>
      <c r="Q34" s="620"/>
      <c r="R34" s="621">
        <v>1524038</v>
      </c>
      <c r="S34" s="622"/>
      <c r="T34" s="622"/>
      <c r="U34" s="622"/>
      <c r="V34" s="622"/>
      <c r="W34" s="622"/>
      <c r="X34" s="622"/>
      <c r="Y34" s="623"/>
      <c r="Z34" s="624">
        <v>7.3</v>
      </c>
      <c r="AA34" s="624"/>
      <c r="AB34" s="624"/>
      <c r="AC34" s="624"/>
      <c r="AD34" s="625">
        <v>807</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1198252</v>
      </c>
      <c r="CS34" s="622"/>
      <c r="CT34" s="622"/>
      <c r="CU34" s="622"/>
      <c r="CV34" s="622"/>
      <c r="CW34" s="622"/>
      <c r="CX34" s="622"/>
      <c r="CY34" s="623"/>
      <c r="CZ34" s="626">
        <v>6.5</v>
      </c>
      <c r="DA34" s="655"/>
      <c r="DB34" s="655"/>
      <c r="DC34" s="659"/>
      <c r="DD34" s="630">
        <v>768498</v>
      </c>
      <c r="DE34" s="622"/>
      <c r="DF34" s="622"/>
      <c r="DG34" s="622"/>
      <c r="DH34" s="622"/>
      <c r="DI34" s="622"/>
      <c r="DJ34" s="622"/>
      <c r="DK34" s="623"/>
      <c r="DL34" s="630">
        <v>525036</v>
      </c>
      <c r="DM34" s="622"/>
      <c r="DN34" s="622"/>
      <c r="DO34" s="622"/>
      <c r="DP34" s="622"/>
      <c r="DQ34" s="622"/>
      <c r="DR34" s="622"/>
      <c r="DS34" s="622"/>
      <c r="DT34" s="622"/>
      <c r="DU34" s="622"/>
      <c r="DV34" s="623"/>
      <c r="DW34" s="626">
        <v>13.3</v>
      </c>
      <c r="DX34" s="655"/>
      <c r="DY34" s="655"/>
      <c r="DZ34" s="655"/>
      <c r="EA34" s="655"/>
      <c r="EB34" s="655"/>
      <c r="EC34" s="656"/>
    </row>
    <row r="35" spans="2:133" ht="11.25" customHeight="1" x14ac:dyDescent="0.15">
      <c r="B35" s="618" t="s">
        <v>317</v>
      </c>
      <c r="C35" s="619"/>
      <c r="D35" s="619"/>
      <c r="E35" s="619"/>
      <c r="F35" s="619"/>
      <c r="G35" s="619"/>
      <c r="H35" s="619"/>
      <c r="I35" s="619"/>
      <c r="J35" s="619"/>
      <c r="K35" s="619"/>
      <c r="L35" s="619"/>
      <c r="M35" s="619"/>
      <c r="N35" s="619"/>
      <c r="O35" s="619"/>
      <c r="P35" s="619"/>
      <c r="Q35" s="620"/>
      <c r="R35" s="621">
        <v>1099248</v>
      </c>
      <c r="S35" s="622"/>
      <c r="T35" s="622"/>
      <c r="U35" s="622"/>
      <c r="V35" s="622"/>
      <c r="W35" s="622"/>
      <c r="X35" s="622"/>
      <c r="Y35" s="623"/>
      <c r="Z35" s="624">
        <v>5.2</v>
      </c>
      <c r="AA35" s="624"/>
      <c r="AB35" s="624"/>
      <c r="AC35" s="624"/>
      <c r="AD35" s="625" t="s">
        <v>137</v>
      </c>
      <c r="AE35" s="625"/>
      <c r="AF35" s="625"/>
      <c r="AG35" s="625"/>
      <c r="AH35" s="625"/>
      <c r="AI35" s="625"/>
      <c r="AJ35" s="625"/>
      <c r="AK35" s="625"/>
      <c r="AL35" s="626" t="s">
        <v>137</v>
      </c>
      <c r="AM35" s="627"/>
      <c r="AN35" s="627"/>
      <c r="AO35" s="628"/>
      <c r="AP35" s="214"/>
      <c r="AQ35" s="694" t="s">
        <v>318</v>
      </c>
      <c r="AR35" s="695"/>
      <c r="AS35" s="695"/>
      <c r="AT35" s="695"/>
      <c r="AU35" s="695"/>
      <c r="AV35" s="695"/>
      <c r="AW35" s="695"/>
      <c r="AX35" s="695"/>
      <c r="AY35" s="696"/>
      <c r="AZ35" s="610">
        <v>933892</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107922</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185949</v>
      </c>
      <c r="CS35" s="657"/>
      <c r="CT35" s="657"/>
      <c r="CU35" s="657"/>
      <c r="CV35" s="657"/>
      <c r="CW35" s="657"/>
      <c r="CX35" s="657"/>
      <c r="CY35" s="658"/>
      <c r="CZ35" s="626">
        <v>1</v>
      </c>
      <c r="DA35" s="655"/>
      <c r="DB35" s="655"/>
      <c r="DC35" s="659"/>
      <c r="DD35" s="630">
        <v>175671</v>
      </c>
      <c r="DE35" s="657"/>
      <c r="DF35" s="657"/>
      <c r="DG35" s="657"/>
      <c r="DH35" s="657"/>
      <c r="DI35" s="657"/>
      <c r="DJ35" s="657"/>
      <c r="DK35" s="658"/>
      <c r="DL35" s="630">
        <v>175671</v>
      </c>
      <c r="DM35" s="657"/>
      <c r="DN35" s="657"/>
      <c r="DO35" s="657"/>
      <c r="DP35" s="657"/>
      <c r="DQ35" s="657"/>
      <c r="DR35" s="657"/>
      <c r="DS35" s="657"/>
      <c r="DT35" s="657"/>
      <c r="DU35" s="657"/>
      <c r="DV35" s="658"/>
      <c r="DW35" s="626">
        <v>4.4000000000000004</v>
      </c>
      <c r="DX35" s="655"/>
      <c r="DY35" s="655"/>
      <c r="DZ35" s="655"/>
      <c r="EA35" s="655"/>
      <c r="EB35" s="655"/>
      <c r="EC35" s="656"/>
    </row>
    <row r="36" spans="2:133" ht="11.25" customHeight="1" x14ac:dyDescent="0.15">
      <c r="B36" s="618" t="s">
        <v>321</v>
      </c>
      <c r="C36" s="619"/>
      <c r="D36" s="619"/>
      <c r="E36" s="619"/>
      <c r="F36" s="619"/>
      <c r="G36" s="619"/>
      <c r="H36" s="619"/>
      <c r="I36" s="619"/>
      <c r="J36" s="619"/>
      <c r="K36" s="619"/>
      <c r="L36" s="619"/>
      <c r="M36" s="619"/>
      <c r="N36" s="619"/>
      <c r="O36" s="619"/>
      <c r="P36" s="619"/>
      <c r="Q36" s="620"/>
      <c r="R36" s="621" t="s">
        <v>137</v>
      </c>
      <c r="S36" s="622"/>
      <c r="T36" s="622"/>
      <c r="U36" s="622"/>
      <c r="V36" s="622"/>
      <c r="W36" s="622"/>
      <c r="X36" s="622"/>
      <c r="Y36" s="623"/>
      <c r="Z36" s="624" t="s">
        <v>226</v>
      </c>
      <c r="AA36" s="624"/>
      <c r="AB36" s="624"/>
      <c r="AC36" s="624"/>
      <c r="AD36" s="625" t="s">
        <v>226</v>
      </c>
      <c r="AE36" s="625"/>
      <c r="AF36" s="625"/>
      <c r="AG36" s="625"/>
      <c r="AH36" s="625"/>
      <c r="AI36" s="625"/>
      <c r="AJ36" s="625"/>
      <c r="AK36" s="625"/>
      <c r="AL36" s="626" t="s">
        <v>226</v>
      </c>
      <c r="AM36" s="627"/>
      <c r="AN36" s="627"/>
      <c r="AO36" s="628"/>
      <c r="AQ36" s="698" t="s">
        <v>322</v>
      </c>
      <c r="AR36" s="699"/>
      <c r="AS36" s="699"/>
      <c r="AT36" s="699"/>
      <c r="AU36" s="699"/>
      <c r="AV36" s="699"/>
      <c r="AW36" s="699"/>
      <c r="AX36" s="699"/>
      <c r="AY36" s="700"/>
      <c r="AZ36" s="621">
        <v>336732</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73952</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3691309</v>
      </c>
      <c r="CS36" s="622"/>
      <c r="CT36" s="622"/>
      <c r="CU36" s="622"/>
      <c r="CV36" s="622"/>
      <c r="CW36" s="622"/>
      <c r="CX36" s="622"/>
      <c r="CY36" s="623"/>
      <c r="CZ36" s="626">
        <v>20.100000000000001</v>
      </c>
      <c r="DA36" s="655"/>
      <c r="DB36" s="655"/>
      <c r="DC36" s="659"/>
      <c r="DD36" s="630">
        <v>1680562</v>
      </c>
      <c r="DE36" s="622"/>
      <c r="DF36" s="622"/>
      <c r="DG36" s="622"/>
      <c r="DH36" s="622"/>
      <c r="DI36" s="622"/>
      <c r="DJ36" s="622"/>
      <c r="DK36" s="623"/>
      <c r="DL36" s="630">
        <v>868613</v>
      </c>
      <c r="DM36" s="622"/>
      <c r="DN36" s="622"/>
      <c r="DO36" s="622"/>
      <c r="DP36" s="622"/>
      <c r="DQ36" s="622"/>
      <c r="DR36" s="622"/>
      <c r="DS36" s="622"/>
      <c r="DT36" s="622"/>
      <c r="DU36" s="622"/>
      <c r="DV36" s="623"/>
      <c r="DW36" s="626">
        <v>21.9</v>
      </c>
      <c r="DX36" s="655"/>
      <c r="DY36" s="655"/>
      <c r="DZ36" s="655"/>
      <c r="EA36" s="655"/>
      <c r="EB36" s="655"/>
      <c r="EC36" s="656"/>
    </row>
    <row r="37" spans="2:133" ht="11.25" customHeight="1" x14ac:dyDescent="0.15">
      <c r="B37" s="618" t="s">
        <v>325</v>
      </c>
      <c r="C37" s="619"/>
      <c r="D37" s="619"/>
      <c r="E37" s="619"/>
      <c r="F37" s="619"/>
      <c r="G37" s="619"/>
      <c r="H37" s="619"/>
      <c r="I37" s="619"/>
      <c r="J37" s="619"/>
      <c r="K37" s="619"/>
      <c r="L37" s="619"/>
      <c r="M37" s="619"/>
      <c r="N37" s="619"/>
      <c r="O37" s="619"/>
      <c r="P37" s="619"/>
      <c r="Q37" s="620"/>
      <c r="R37" s="621">
        <v>189648</v>
      </c>
      <c r="S37" s="622"/>
      <c r="T37" s="622"/>
      <c r="U37" s="622"/>
      <c r="V37" s="622"/>
      <c r="W37" s="622"/>
      <c r="X37" s="622"/>
      <c r="Y37" s="623"/>
      <c r="Z37" s="624">
        <v>0.9</v>
      </c>
      <c r="AA37" s="624"/>
      <c r="AB37" s="624"/>
      <c r="AC37" s="624"/>
      <c r="AD37" s="625" t="s">
        <v>226</v>
      </c>
      <c r="AE37" s="625"/>
      <c r="AF37" s="625"/>
      <c r="AG37" s="625"/>
      <c r="AH37" s="625"/>
      <c r="AI37" s="625"/>
      <c r="AJ37" s="625"/>
      <c r="AK37" s="625"/>
      <c r="AL37" s="626" t="s">
        <v>137</v>
      </c>
      <c r="AM37" s="627"/>
      <c r="AN37" s="627"/>
      <c r="AO37" s="628"/>
      <c r="AQ37" s="698" t="s">
        <v>326</v>
      </c>
      <c r="AR37" s="699"/>
      <c r="AS37" s="699"/>
      <c r="AT37" s="699"/>
      <c r="AU37" s="699"/>
      <c r="AV37" s="699"/>
      <c r="AW37" s="699"/>
      <c r="AX37" s="699"/>
      <c r="AY37" s="700"/>
      <c r="AZ37" s="621">
        <v>50039</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2081</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390470</v>
      </c>
      <c r="CS37" s="657"/>
      <c r="CT37" s="657"/>
      <c r="CU37" s="657"/>
      <c r="CV37" s="657"/>
      <c r="CW37" s="657"/>
      <c r="CX37" s="657"/>
      <c r="CY37" s="658"/>
      <c r="CZ37" s="626">
        <v>2.1</v>
      </c>
      <c r="DA37" s="655"/>
      <c r="DB37" s="655"/>
      <c r="DC37" s="659"/>
      <c r="DD37" s="630">
        <v>390370</v>
      </c>
      <c r="DE37" s="657"/>
      <c r="DF37" s="657"/>
      <c r="DG37" s="657"/>
      <c r="DH37" s="657"/>
      <c r="DI37" s="657"/>
      <c r="DJ37" s="657"/>
      <c r="DK37" s="658"/>
      <c r="DL37" s="630">
        <v>390370</v>
      </c>
      <c r="DM37" s="657"/>
      <c r="DN37" s="657"/>
      <c r="DO37" s="657"/>
      <c r="DP37" s="657"/>
      <c r="DQ37" s="657"/>
      <c r="DR37" s="657"/>
      <c r="DS37" s="657"/>
      <c r="DT37" s="657"/>
      <c r="DU37" s="657"/>
      <c r="DV37" s="658"/>
      <c r="DW37" s="626">
        <v>9.9</v>
      </c>
      <c r="DX37" s="655"/>
      <c r="DY37" s="655"/>
      <c r="DZ37" s="655"/>
      <c r="EA37" s="655"/>
      <c r="EB37" s="655"/>
      <c r="EC37" s="656"/>
    </row>
    <row r="38" spans="2:133" ht="11.25" customHeight="1" x14ac:dyDescent="0.15">
      <c r="B38" s="666" t="s">
        <v>329</v>
      </c>
      <c r="C38" s="667"/>
      <c r="D38" s="667"/>
      <c r="E38" s="667"/>
      <c r="F38" s="667"/>
      <c r="G38" s="667"/>
      <c r="H38" s="667"/>
      <c r="I38" s="667"/>
      <c r="J38" s="667"/>
      <c r="K38" s="667"/>
      <c r="L38" s="667"/>
      <c r="M38" s="667"/>
      <c r="N38" s="667"/>
      <c r="O38" s="667"/>
      <c r="P38" s="667"/>
      <c r="Q38" s="668"/>
      <c r="R38" s="701">
        <v>20966248</v>
      </c>
      <c r="S38" s="702"/>
      <c r="T38" s="702"/>
      <c r="U38" s="702"/>
      <c r="V38" s="702"/>
      <c r="W38" s="702"/>
      <c r="X38" s="702"/>
      <c r="Y38" s="703"/>
      <c r="Z38" s="704">
        <v>100</v>
      </c>
      <c r="AA38" s="704"/>
      <c r="AB38" s="704"/>
      <c r="AC38" s="704"/>
      <c r="AD38" s="705">
        <v>3769189</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t="s">
        <v>226</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3410</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547121</v>
      </c>
      <c r="CS38" s="622"/>
      <c r="CT38" s="622"/>
      <c r="CU38" s="622"/>
      <c r="CV38" s="622"/>
      <c r="CW38" s="622"/>
      <c r="CX38" s="622"/>
      <c r="CY38" s="623"/>
      <c r="CZ38" s="626">
        <v>3</v>
      </c>
      <c r="DA38" s="655"/>
      <c r="DB38" s="655"/>
      <c r="DC38" s="659"/>
      <c r="DD38" s="630">
        <v>464918</v>
      </c>
      <c r="DE38" s="622"/>
      <c r="DF38" s="622"/>
      <c r="DG38" s="622"/>
      <c r="DH38" s="622"/>
      <c r="DI38" s="622"/>
      <c r="DJ38" s="622"/>
      <c r="DK38" s="623"/>
      <c r="DL38" s="630">
        <v>438423</v>
      </c>
      <c r="DM38" s="622"/>
      <c r="DN38" s="622"/>
      <c r="DO38" s="622"/>
      <c r="DP38" s="622"/>
      <c r="DQ38" s="622"/>
      <c r="DR38" s="622"/>
      <c r="DS38" s="622"/>
      <c r="DT38" s="622"/>
      <c r="DU38" s="622"/>
      <c r="DV38" s="623"/>
      <c r="DW38" s="626">
        <v>11.1</v>
      </c>
      <c r="DX38" s="655"/>
      <c r="DY38" s="655"/>
      <c r="DZ38" s="655"/>
      <c r="EA38" s="655"/>
      <c r="EB38" s="655"/>
      <c r="EC38" s="656"/>
    </row>
    <row r="39" spans="2:133" ht="11.25" customHeight="1" x14ac:dyDescent="0.15">
      <c r="AQ39" s="698" t="s">
        <v>333</v>
      </c>
      <c r="AR39" s="699"/>
      <c r="AS39" s="699"/>
      <c r="AT39" s="699"/>
      <c r="AU39" s="699"/>
      <c r="AV39" s="699"/>
      <c r="AW39" s="699"/>
      <c r="AX39" s="699"/>
      <c r="AY39" s="700"/>
      <c r="AZ39" s="621" t="s">
        <v>137</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69</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3063475</v>
      </c>
      <c r="CS39" s="657"/>
      <c r="CT39" s="657"/>
      <c r="CU39" s="657"/>
      <c r="CV39" s="657"/>
      <c r="CW39" s="657"/>
      <c r="CX39" s="657"/>
      <c r="CY39" s="658"/>
      <c r="CZ39" s="626">
        <v>16.7</v>
      </c>
      <c r="DA39" s="655"/>
      <c r="DB39" s="655"/>
      <c r="DC39" s="659"/>
      <c r="DD39" s="630">
        <v>1063122</v>
      </c>
      <c r="DE39" s="657"/>
      <c r="DF39" s="657"/>
      <c r="DG39" s="657"/>
      <c r="DH39" s="657"/>
      <c r="DI39" s="657"/>
      <c r="DJ39" s="657"/>
      <c r="DK39" s="658"/>
      <c r="DL39" s="630" t="s">
        <v>137</v>
      </c>
      <c r="DM39" s="657"/>
      <c r="DN39" s="657"/>
      <c r="DO39" s="657"/>
      <c r="DP39" s="657"/>
      <c r="DQ39" s="657"/>
      <c r="DR39" s="657"/>
      <c r="DS39" s="657"/>
      <c r="DT39" s="657"/>
      <c r="DU39" s="657"/>
      <c r="DV39" s="658"/>
      <c r="DW39" s="626" t="s">
        <v>137</v>
      </c>
      <c r="DX39" s="655"/>
      <c r="DY39" s="655"/>
      <c r="DZ39" s="655"/>
      <c r="EA39" s="655"/>
      <c r="EB39" s="655"/>
      <c r="EC39" s="656"/>
    </row>
    <row r="40" spans="2:133" ht="11.25" customHeight="1" x14ac:dyDescent="0.15">
      <c r="AQ40" s="698" t="s">
        <v>337</v>
      </c>
      <c r="AR40" s="699"/>
      <c r="AS40" s="699"/>
      <c r="AT40" s="699"/>
      <c r="AU40" s="699"/>
      <c r="AV40" s="699"/>
      <c r="AW40" s="699"/>
      <c r="AX40" s="699"/>
      <c r="AY40" s="700"/>
      <c r="AZ40" s="621">
        <v>126970</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143</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37140</v>
      </c>
      <c r="CS40" s="622"/>
      <c r="CT40" s="622"/>
      <c r="CU40" s="622"/>
      <c r="CV40" s="622"/>
      <c r="CW40" s="622"/>
      <c r="CX40" s="622"/>
      <c r="CY40" s="623"/>
      <c r="CZ40" s="626">
        <v>0.2</v>
      </c>
      <c r="DA40" s="655"/>
      <c r="DB40" s="655"/>
      <c r="DC40" s="659"/>
      <c r="DD40" s="630" t="s">
        <v>226</v>
      </c>
      <c r="DE40" s="622"/>
      <c r="DF40" s="622"/>
      <c r="DG40" s="622"/>
      <c r="DH40" s="622"/>
      <c r="DI40" s="622"/>
      <c r="DJ40" s="622"/>
      <c r="DK40" s="623"/>
      <c r="DL40" s="630" t="s">
        <v>226</v>
      </c>
      <c r="DM40" s="622"/>
      <c r="DN40" s="622"/>
      <c r="DO40" s="622"/>
      <c r="DP40" s="622"/>
      <c r="DQ40" s="622"/>
      <c r="DR40" s="622"/>
      <c r="DS40" s="622"/>
      <c r="DT40" s="622"/>
      <c r="DU40" s="622"/>
      <c r="DV40" s="623"/>
      <c r="DW40" s="626" t="s">
        <v>137</v>
      </c>
      <c r="DX40" s="655"/>
      <c r="DY40" s="655"/>
      <c r="DZ40" s="655"/>
      <c r="EA40" s="655"/>
      <c r="EB40" s="655"/>
      <c r="EC40" s="656"/>
    </row>
    <row r="41" spans="2:133" ht="11.25" customHeight="1" x14ac:dyDescent="0.15">
      <c r="AQ41" s="708" t="s">
        <v>340</v>
      </c>
      <c r="AR41" s="709"/>
      <c r="AS41" s="709"/>
      <c r="AT41" s="709"/>
      <c r="AU41" s="709"/>
      <c r="AV41" s="709"/>
      <c r="AW41" s="709"/>
      <c r="AX41" s="709"/>
      <c r="AY41" s="710"/>
      <c r="AZ41" s="701">
        <v>420151</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373</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167</v>
      </c>
      <c r="CS41" s="657"/>
      <c r="CT41" s="657"/>
      <c r="CU41" s="657"/>
      <c r="CV41" s="657"/>
      <c r="CW41" s="657"/>
      <c r="CX41" s="657"/>
      <c r="CY41" s="658"/>
      <c r="CZ41" s="626" t="s">
        <v>137</v>
      </c>
      <c r="DA41" s="655"/>
      <c r="DB41" s="655"/>
      <c r="DC41" s="659"/>
      <c r="DD41" s="630" t="s">
        <v>226</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7051553</v>
      </c>
      <c r="CS42" s="622"/>
      <c r="CT42" s="622"/>
      <c r="CU42" s="622"/>
      <c r="CV42" s="622"/>
      <c r="CW42" s="622"/>
      <c r="CX42" s="622"/>
      <c r="CY42" s="623"/>
      <c r="CZ42" s="626">
        <v>38.299999999999997</v>
      </c>
      <c r="DA42" s="627"/>
      <c r="DB42" s="627"/>
      <c r="DC42" s="722"/>
      <c r="DD42" s="630">
        <v>2959796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85367</v>
      </c>
      <c r="CS43" s="657"/>
      <c r="CT43" s="657"/>
      <c r="CU43" s="657"/>
      <c r="CV43" s="657"/>
      <c r="CW43" s="657"/>
      <c r="CX43" s="657"/>
      <c r="CY43" s="658"/>
      <c r="CZ43" s="626">
        <v>0.5</v>
      </c>
      <c r="DA43" s="655"/>
      <c r="DB43" s="655"/>
      <c r="DC43" s="659"/>
      <c r="DD43" s="630">
        <v>85367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347</v>
      </c>
      <c r="CD44" s="733" t="s">
        <v>298</v>
      </c>
      <c r="CE44" s="734"/>
      <c r="CF44" s="618" t="s">
        <v>348</v>
      </c>
      <c r="CG44" s="619"/>
      <c r="CH44" s="619"/>
      <c r="CI44" s="619"/>
      <c r="CJ44" s="619"/>
      <c r="CK44" s="619"/>
      <c r="CL44" s="619"/>
      <c r="CM44" s="619"/>
      <c r="CN44" s="619"/>
      <c r="CO44" s="619"/>
      <c r="CP44" s="619"/>
      <c r="CQ44" s="620"/>
      <c r="CR44" s="621">
        <v>5732286</v>
      </c>
      <c r="CS44" s="622"/>
      <c r="CT44" s="622"/>
      <c r="CU44" s="622"/>
      <c r="CV44" s="622"/>
      <c r="CW44" s="622"/>
      <c r="CX44" s="622"/>
      <c r="CY44" s="623"/>
      <c r="CZ44" s="626">
        <v>31.2</v>
      </c>
      <c r="DA44" s="627"/>
      <c r="DB44" s="627"/>
      <c r="DC44" s="722"/>
      <c r="DD44" s="630">
        <v>2016500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349</v>
      </c>
      <c r="CG45" s="619"/>
      <c r="CH45" s="619"/>
      <c r="CI45" s="619"/>
      <c r="CJ45" s="619"/>
      <c r="CK45" s="619"/>
      <c r="CL45" s="619"/>
      <c r="CM45" s="619"/>
      <c r="CN45" s="619"/>
      <c r="CO45" s="619"/>
      <c r="CP45" s="619"/>
      <c r="CQ45" s="620"/>
      <c r="CR45" s="621">
        <v>4598586</v>
      </c>
      <c r="CS45" s="657"/>
      <c r="CT45" s="657"/>
      <c r="CU45" s="657"/>
      <c r="CV45" s="657"/>
      <c r="CW45" s="657"/>
      <c r="CX45" s="657"/>
      <c r="CY45" s="658"/>
      <c r="CZ45" s="626">
        <v>25</v>
      </c>
      <c r="DA45" s="655"/>
      <c r="DB45" s="655"/>
      <c r="DC45" s="659"/>
      <c r="DD45" s="630">
        <v>1099987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350</v>
      </c>
      <c r="CG46" s="619"/>
      <c r="CH46" s="619"/>
      <c r="CI46" s="619"/>
      <c r="CJ46" s="619"/>
      <c r="CK46" s="619"/>
      <c r="CL46" s="619"/>
      <c r="CM46" s="619"/>
      <c r="CN46" s="619"/>
      <c r="CO46" s="619"/>
      <c r="CP46" s="619"/>
      <c r="CQ46" s="620"/>
      <c r="CR46" s="621">
        <v>603791</v>
      </c>
      <c r="CS46" s="622"/>
      <c r="CT46" s="622"/>
      <c r="CU46" s="622"/>
      <c r="CV46" s="622"/>
      <c r="CW46" s="622"/>
      <c r="CX46" s="622"/>
      <c r="CY46" s="623"/>
      <c r="CZ46" s="626">
        <v>3.3</v>
      </c>
      <c r="DA46" s="627"/>
      <c r="DB46" s="627"/>
      <c r="DC46" s="722"/>
      <c r="DD46" s="630">
        <v>386604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351</v>
      </c>
      <c r="CG47" s="619"/>
      <c r="CH47" s="619"/>
      <c r="CI47" s="619"/>
      <c r="CJ47" s="619"/>
      <c r="CK47" s="619"/>
      <c r="CL47" s="619"/>
      <c r="CM47" s="619"/>
      <c r="CN47" s="619"/>
      <c r="CO47" s="619"/>
      <c r="CP47" s="619"/>
      <c r="CQ47" s="620"/>
      <c r="CR47" s="621">
        <v>1319267</v>
      </c>
      <c r="CS47" s="657"/>
      <c r="CT47" s="657"/>
      <c r="CU47" s="657"/>
      <c r="CV47" s="657"/>
      <c r="CW47" s="657"/>
      <c r="CX47" s="657"/>
      <c r="CY47" s="658"/>
      <c r="CZ47" s="626">
        <v>7.2</v>
      </c>
      <c r="DA47" s="655"/>
      <c r="DB47" s="655"/>
      <c r="DC47" s="659"/>
      <c r="DD47" s="630">
        <v>943296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352</v>
      </c>
      <c r="CG48" s="619"/>
      <c r="CH48" s="619"/>
      <c r="CI48" s="619"/>
      <c r="CJ48" s="619"/>
      <c r="CK48" s="619"/>
      <c r="CL48" s="619"/>
      <c r="CM48" s="619"/>
      <c r="CN48" s="619"/>
      <c r="CO48" s="619"/>
      <c r="CP48" s="619"/>
      <c r="CQ48" s="620"/>
      <c r="CR48" s="621" t="s">
        <v>137</v>
      </c>
      <c r="CS48" s="622"/>
      <c r="CT48" s="622"/>
      <c r="CU48" s="622"/>
      <c r="CV48" s="622"/>
      <c r="CW48" s="622"/>
      <c r="CX48" s="622"/>
      <c r="CY48" s="623"/>
      <c r="CZ48" s="626" t="s">
        <v>226</v>
      </c>
      <c r="DA48" s="627"/>
      <c r="DB48" s="627"/>
      <c r="DC48" s="722"/>
      <c r="DD48" s="630" t="s">
        <v>226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353</v>
      </c>
      <c r="CE49" s="667"/>
      <c r="CF49" s="667"/>
      <c r="CG49" s="667"/>
      <c r="CH49" s="667"/>
      <c r="CI49" s="667"/>
      <c r="CJ49" s="667"/>
      <c r="CK49" s="667"/>
      <c r="CL49" s="667"/>
      <c r="CM49" s="667"/>
      <c r="CN49" s="667"/>
      <c r="CO49" s="667"/>
      <c r="CP49" s="667"/>
      <c r="CQ49" s="668"/>
      <c r="CR49" s="701">
        <v>18388504</v>
      </c>
      <c r="CS49" s="691"/>
      <c r="CT49" s="691"/>
      <c r="CU49" s="691"/>
      <c r="CV49" s="691"/>
      <c r="CW49" s="691"/>
      <c r="CX49" s="691"/>
      <c r="CY49" s="723"/>
      <c r="CZ49" s="706">
        <v>100</v>
      </c>
      <c r="DA49" s="724"/>
      <c r="DB49" s="724"/>
      <c r="DC49" s="725"/>
      <c r="DD49" s="726">
        <v>9158569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BUvol+cxCpF0yMMaJKBJctruBKoF90LudSyM2L08e+7mdBEx8nNHWym3VCcOCXG5VcXa/uOR/21MbN43exalKw==" saltValue="5if26LrEjlNltpRGATkR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376</v>
      </c>
      <c r="C7" s="754"/>
      <c r="D7" s="754"/>
      <c r="E7" s="754"/>
      <c r="F7" s="754"/>
      <c r="G7" s="754"/>
      <c r="H7" s="754"/>
      <c r="I7" s="754"/>
      <c r="J7" s="754"/>
      <c r="K7" s="754"/>
      <c r="L7" s="754"/>
      <c r="M7" s="754"/>
      <c r="N7" s="754"/>
      <c r="O7" s="754"/>
      <c r="P7" s="755"/>
      <c r="Q7" s="756">
        <v>20966</v>
      </c>
      <c r="R7" s="757"/>
      <c r="S7" s="757"/>
      <c r="T7" s="757"/>
      <c r="U7" s="757"/>
      <c r="V7" s="757">
        <v>18389</v>
      </c>
      <c r="W7" s="757"/>
      <c r="X7" s="757"/>
      <c r="Y7" s="757"/>
      <c r="Z7" s="757"/>
      <c r="AA7" s="757">
        <v>2578</v>
      </c>
      <c r="AB7" s="757"/>
      <c r="AC7" s="757"/>
      <c r="AD7" s="757"/>
      <c r="AE7" s="758"/>
      <c r="AF7" s="759">
        <v>1274</v>
      </c>
      <c r="AG7" s="760"/>
      <c r="AH7" s="760"/>
      <c r="AI7" s="760"/>
      <c r="AJ7" s="761"/>
      <c r="AK7" s="796">
        <v>5457</v>
      </c>
      <c r="AL7" s="797"/>
      <c r="AM7" s="797"/>
      <c r="AN7" s="797"/>
      <c r="AO7" s="797"/>
      <c r="AP7" s="797">
        <v>6856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378</v>
      </c>
      <c r="B23" s="812" t="s">
        <v>379</v>
      </c>
      <c r="C23" s="813"/>
      <c r="D23" s="813"/>
      <c r="E23" s="813"/>
      <c r="F23" s="813"/>
      <c r="G23" s="813"/>
      <c r="H23" s="813"/>
      <c r="I23" s="813"/>
      <c r="J23" s="813"/>
      <c r="K23" s="813"/>
      <c r="L23" s="813"/>
      <c r="M23" s="813"/>
      <c r="N23" s="813"/>
      <c r="O23" s="813"/>
      <c r="P23" s="814"/>
      <c r="Q23" s="815">
        <v>20966</v>
      </c>
      <c r="R23" s="816"/>
      <c r="S23" s="816"/>
      <c r="T23" s="816"/>
      <c r="U23" s="816"/>
      <c r="V23" s="816">
        <v>18389</v>
      </c>
      <c r="W23" s="816"/>
      <c r="X23" s="816"/>
      <c r="Y23" s="816"/>
      <c r="Z23" s="816"/>
      <c r="AA23" s="816">
        <v>2578</v>
      </c>
      <c r="AB23" s="816"/>
      <c r="AC23" s="816"/>
      <c r="AD23" s="816"/>
      <c r="AE23" s="817"/>
      <c r="AF23" s="818">
        <v>1274</v>
      </c>
      <c r="AG23" s="816"/>
      <c r="AH23" s="816"/>
      <c r="AI23" s="816"/>
      <c r="AJ23" s="819"/>
      <c r="AK23" s="820"/>
      <c r="AL23" s="821"/>
      <c r="AM23" s="821"/>
      <c r="AN23" s="821"/>
      <c r="AO23" s="821"/>
      <c r="AP23" s="816">
        <v>6856</v>
      </c>
      <c r="AQ23" s="816"/>
      <c r="AR23" s="816"/>
      <c r="AS23" s="816"/>
      <c r="AT23" s="816"/>
      <c r="AU23" s="822"/>
      <c r="AV23" s="822"/>
      <c r="AW23" s="822"/>
      <c r="AX23" s="822"/>
      <c r="AY23" s="823"/>
      <c r="AZ23" s="831" t="s">
        <v>137</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359</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4">
        <v>2120</v>
      </c>
      <c r="R28" s="845"/>
      <c r="S28" s="845"/>
      <c r="T28" s="845"/>
      <c r="U28" s="845"/>
      <c r="V28" s="845">
        <v>2012</v>
      </c>
      <c r="W28" s="845"/>
      <c r="X28" s="845"/>
      <c r="Y28" s="845"/>
      <c r="Z28" s="845"/>
      <c r="AA28" s="845">
        <v>108</v>
      </c>
      <c r="AB28" s="845"/>
      <c r="AC28" s="845"/>
      <c r="AD28" s="845"/>
      <c r="AE28" s="846"/>
      <c r="AF28" s="847">
        <v>108</v>
      </c>
      <c r="AG28" s="845"/>
      <c r="AH28" s="845"/>
      <c r="AI28" s="845"/>
      <c r="AJ28" s="848"/>
      <c r="AK28" s="849">
        <v>260</v>
      </c>
      <c r="AL28" s="840"/>
      <c r="AM28" s="840"/>
      <c r="AN28" s="840"/>
      <c r="AO28" s="840"/>
      <c r="AP28" s="840" t="s">
        <v>572</v>
      </c>
      <c r="AQ28" s="840"/>
      <c r="AR28" s="840"/>
      <c r="AS28" s="840"/>
      <c r="AT28" s="840"/>
      <c r="AU28" s="840" t="s">
        <v>572</v>
      </c>
      <c r="AV28" s="840"/>
      <c r="AW28" s="840"/>
      <c r="AX28" s="840"/>
      <c r="AY28" s="840"/>
      <c r="AZ28" s="841" t="s">
        <v>572</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1337</v>
      </c>
      <c r="R29" s="781"/>
      <c r="S29" s="781"/>
      <c r="T29" s="781"/>
      <c r="U29" s="781"/>
      <c r="V29" s="781">
        <v>1286</v>
      </c>
      <c r="W29" s="781"/>
      <c r="X29" s="781"/>
      <c r="Y29" s="781"/>
      <c r="Z29" s="781"/>
      <c r="AA29" s="781">
        <v>51</v>
      </c>
      <c r="AB29" s="781"/>
      <c r="AC29" s="781"/>
      <c r="AD29" s="781"/>
      <c r="AE29" s="782"/>
      <c r="AF29" s="783">
        <v>51</v>
      </c>
      <c r="AG29" s="784"/>
      <c r="AH29" s="784"/>
      <c r="AI29" s="784"/>
      <c r="AJ29" s="785"/>
      <c r="AK29" s="852">
        <v>228</v>
      </c>
      <c r="AL29" s="853"/>
      <c r="AM29" s="853"/>
      <c r="AN29" s="853"/>
      <c r="AO29" s="853"/>
      <c r="AP29" s="853" t="s">
        <v>572</v>
      </c>
      <c r="AQ29" s="853"/>
      <c r="AR29" s="853"/>
      <c r="AS29" s="853"/>
      <c r="AT29" s="853"/>
      <c r="AU29" s="853" t="s">
        <v>572</v>
      </c>
      <c r="AV29" s="853"/>
      <c r="AW29" s="853"/>
      <c r="AX29" s="853"/>
      <c r="AY29" s="853"/>
      <c r="AZ29" s="854" t="s">
        <v>573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158</v>
      </c>
      <c r="R30" s="781"/>
      <c r="S30" s="781"/>
      <c r="T30" s="781"/>
      <c r="U30" s="781"/>
      <c r="V30" s="781">
        <v>157</v>
      </c>
      <c r="W30" s="781"/>
      <c r="X30" s="781"/>
      <c r="Y30" s="781"/>
      <c r="Z30" s="781"/>
      <c r="AA30" s="781">
        <v>1</v>
      </c>
      <c r="AB30" s="781"/>
      <c r="AC30" s="781"/>
      <c r="AD30" s="781"/>
      <c r="AE30" s="782"/>
      <c r="AF30" s="783">
        <v>1</v>
      </c>
      <c r="AG30" s="784"/>
      <c r="AH30" s="784"/>
      <c r="AI30" s="784"/>
      <c r="AJ30" s="785"/>
      <c r="AK30" s="852">
        <v>46</v>
      </c>
      <c r="AL30" s="853"/>
      <c r="AM30" s="853"/>
      <c r="AN30" s="853"/>
      <c r="AO30" s="853"/>
      <c r="AP30" s="853" t="s">
        <v>572</v>
      </c>
      <c r="AQ30" s="853"/>
      <c r="AR30" s="853"/>
      <c r="AS30" s="853"/>
      <c r="AT30" s="853"/>
      <c r="AU30" s="853" t="s">
        <v>572</v>
      </c>
      <c r="AV30" s="853"/>
      <c r="AW30" s="853"/>
      <c r="AX30" s="853"/>
      <c r="AY30" s="853"/>
      <c r="AZ30" s="854" t="s">
        <v>572</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393</v>
      </c>
      <c r="C31" s="778"/>
      <c r="D31" s="778"/>
      <c r="E31" s="778"/>
      <c r="F31" s="778"/>
      <c r="G31" s="778"/>
      <c r="H31" s="778"/>
      <c r="I31" s="778"/>
      <c r="J31" s="778"/>
      <c r="K31" s="778"/>
      <c r="L31" s="778"/>
      <c r="M31" s="778"/>
      <c r="N31" s="778"/>
      <c r="O31" s="778"/>
      <c r="P31" s="779"/>
      <c r="Q31" s="780">
        <v>434</v>
      </c>
      <c r="R31" s="781"/>
      <c r="S31" s="781"/>
      <c r="T31" s="781"/>
      <c r="U31" s="781"/>
      <c r="V31" s="781">
        <v>375</v>
      </c>
      <c r="W31" s="781"/>
      <c r="X31" s="781"/>
      <c r="Y31" s="781"/>
      <c r="Z31" s="781"/>
      <c r="AA31" s="781">
        <v>59</v>
      </c>
      <c r="AB31" s="781"/>
      <c r="AC31" s="781"/>
      <c r="AD31" s="781"/>
      <c r="AE31" s="782"/>
      <c r="AF31" s="783">
        <v>134</v>
      </c>
      <c r="AG31" s="784"/>
      <c r="AH31" s="784"/>
      <c r="AI31" s="784"/>
      <c r="AJ31" s="785"/>
      <c r="AK31" s="852">
        <v>50</v>
      </c>
      <c r="AL31" s="853"/>
      <c r="AM31" s="853"/>
      <c r="AN31" s="853"/>
      <c r="AO31" s="853"/>
      <c r="AP31" s="853">
        <v>1020</v>
      </c>
      <c r="AQ31" s="853"/>
      <c r="AR31" s="853"/>
      <c r="AS31" s="853"/>
      <c r="AT31" s="853"/>
      <c r="AU31" s="853">
        <v>348</v>
      </c>
      <c r="AV31" s="853"/>
      <c r="AW31" s="853"/>
      <c r="AX31" s="853"/>
      <c r="AY31" s="853"/>
      <c r="AZ31" s="854" t="s">
        <v>572</v>
      </c>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668</v>
      </c>
      <c r="R32" s="781"/>
      <c r="S32" s="781"/>
      <c r="T32" s="781"/>
      <c r="U32" s="781"/>
      <c r="V32" s="781">
        <v>471</v>
      </c>
      <c r="W32" s="781"/>
      <c r="X32" s="781"/>
      <c r="Y32" s="781"/>
      <c r="Z32" s="781"/>
      <c r="AA32" s="781">
        <v>197</v>
      </c>
      <c r="AB32" s="781"/>
      <c r="AC32" s="781"/>
      <c r="AD32" s="781"/>
      <c r="AE32" s="782"/>
      <c r="AF32" s="783">
        <v>254</v>
      </c>
      <c r="AG32" s="784"/>
      <c r="AH32" s="784"/>
      <c r="AI32" s="784"/>
      <c r="AJ32" s="785"/>
      <c r="AK32" s="852">
        <v>337</v>
      </c>
      <c r="AL32" s="853"/>
      <c r="AM32" s="853"/>
      <c r="AN32" s="853"/>
      <c r="AO32" s="853"/>
      <c r="AP32" s="853">
        <v>4319</v>
      </c>
      <c r="AQ32" s="853"/>
      <c r="AR32" s="853"/>
      <c r="AS32" s="853"/>
      <c r="AT32" s="853"/>
      <c r="AU32" s="853">
        <v>4098</v>
      </c>
      <c r="AV32" s="853"/>
      <c r="AW32" s="853"/>
      <c r="AX32" s="853"/>
      <c r="AY32" s="853"/>
      <c r="AZ32" s="854" t="s">
        <v>572</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378</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549</v>
      </c>
      <c r="AG63" s="864"/>
      <c r="AH63" s="864"/>
      <c r="AI63" s="864"/>
      <c r="AJ63" s="865"/>
      <c r="AK63" s="866"/>
      <c r="AL63" s="861"/>
      <c r="AM63" s="861"/>
      <c r="AN63" s="861"/>
      <c r="AO63" s="861"/>
      <c r="AP63" s="864">
        <v>5339</v>
      </c>
      <c r="AQ63" s="864"/>
      <c r="AR63" s="864"/>
      <c r="AS63" s="864"/>
      <c r="AT63" s="864"/>
      <c r="AU63" s="864">
        <v>4446</v>
      </c>
      <c r="AV63" s="864"/>
      <c r="AW63" s="864"/>
      <c r="AX63" s="864"/>
      <c r="AY63" s="864"/>
      <c r="AZ63" s="868"/>
      <c r="BA63" s="868"/>
      <c r="BB63" s="868"/>
      <c r="BC63" s="868"/>
      <c r="BD63" s="868"/>
      <c r="BE63" s="869"/>
      <c r="BF63" s="869"/>
      <c r="BG63" s="869"/>
      <c r="BH63" s="869"/>
      <c r="BI63" s="870"/>
      <c r="BJ63" s="871" t="s">
        <v>137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400</v>
      </c>
      <c r="B66" s="763"/>
      <c r="C66" s="763"/>
      <c r="D66" s="763"/>
      <c r="E66" s="763"/>
      <c r="F66" s="763"/>
      <c r="G66" s="763"/>
      <c r="H66" s="763"/>
      <c r="I66" s="763"/>
      <c r="J66" s="763"/>
      <c r="K66" s="763"/>
      <c r="L66" s="763"/>
      <c r="M66" s="763"/>
      <c r="N66" s="763"/>
      <c r="O66" s="763"/>
      <c r="P66" s="764"/>
      <c r="Q66" s="739" t="s">
        <v>401</v>
      </c>
      <c r="R66" s="740"/>
      <c r="S66" s="740"/>
      <c r="T66" s="740"/>
      <c r="U66" s="741"/>
      <c r="V66" s="739" t="s">
        <v>402</v>
      </c>
      <c r="W66" s="740"/>
      <c r="X66" s="740"/>
      <c r="Y66" s="740"/>
      <c r="Z66" s="741"/>
      <c r="AA66" s="739" t="s">
        <v>403</v>
      </c>
      <c r="AB66" s="740"/>
      <c r="AC66" s="740"/>
      <c r="AD66" s="740"/>
      <c r="AE66" s="741"/>
      <c r="AF66" s="874" t="s">
        <v>404</v>
      </c>
      <c r="AG66" s="835"/>
      <c r="AH66" s="835"/>
      <c r="AI66" s="835"/>
      <c r="AJ66" s="875"/>
      <c r="AK66" s="739" t="s">
        <v>405</v>
      </c>
      <c r="AL66" s="763"/>
      <c r="AM66" s="763"/>
      <c r="AN66" s="763"/>
      <c r="AO66" s="764"/>
      <c r="AP66" s="739" t="s">
        <v>387</v>
      </c>
      <c r="AQ66" s="740"/>
      <c r="AR66" s="740"/>
      <c r="AS66" s="740"/>
      <c r="AT66" s="741"/>
      <c r="AU66" s="739" t="s">
        <v>406</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8" t="s">
        <v>560</v>
      </c>
      <c r="C68" s="899"/>
      <c r="D68" s="899"/>
      <c r="E68" s="899"/>
      <c r="F68" s="899"/>
      <c r="G68" s="899"/>
      <c r="H68" s="899"/>
      <c r="I68" s="899"/>
      <c r="J68" s="899"/>
      <c r="K68" s="899"/>
      <c r="L68" s="899"/>
      <c r="M68" s="899"/>
      <c r="N68" s="899"/>
      <c r="O68" s="899"/>
      <c r="P68" s="900"/>
      <c r="Q68" s="891">
        <v>2544</v>
      </c>
      <c r="R68" s="888"/>
      <c r="S68" s="888"/>
      <c r="T68" s="888"/>
      <c r="U68" s="888"/>
      <c r="V68" s="888">
        <v>2199</v>
      </c>
      <c r="W68" s="888"/>
      <c r="X68" s="888"/>
      <c r="Y68" s="888"/>
      <c r="Z68" s="888"/>
      <c r="AA68" s="888">
        <v>344</v>
      </c>
      <c r="AB68" s="888"/>
      <c r="AC68" s="888"/>
      <c r="AD68" s="888"/>
      <c r="AE68" s="888"/>
      <c r="AF68" s="888">
        <v>62</v>
      </c>
      <c r="AG68" s="888"/>
      <c r="AH68" s="888"/>
      <c r="AI68" s="888"/>
      <c r="AJ68" s="888"/>
      <c r="AK68" s="888">
        <v>179</v>
      </c>
      <c r="AL68" s="888"/>
      <c r="AM68" s="888"/>
      <c r="AN68" s="888"/>
      <c r="AO68" s="888"/>
      <c r="AP68" s="888">
        <v>561</v>
      </c>
      <c r="AQ68" s="888"/>
      <c r="AR68" s="888"/>
      <c r="AS68" s="888"/>
      <c r="AT68" s="888"/>
      <c r="AU68" s="888">
        <v>28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561</v>
      </c>
      <c r="C69" s="896"/>
      <c r="D69" s="896"/>
      <c r="E69" s="896"/>
      <c r="F69" s="896"/>
      <c r="G69" s="896"/>
      <c r="H69" s="896"/>
      <c r="I69" s="896"/>
      <c r="J69" s="896"/>
      <c r="K69" s="896"/>
      <c r="L69" s="896"/>
      <c r="M69" s="896"/>
      <c r="N69" s="896"/>
      <c r="O69" s="896"/>
      <c r="P69" s="897"/>
      <c r="Q69" s="892">
        <v>15065</v>
      </c>
      <c r="R69" s="853"/>
      <c r="S69" s="853"/>
      <c r="T69" s="853"/>
      <c r="U69" s="853"/>
      <c r="V69" s="853">
        <v>14640</v>
      </c>
      <c r="W69" s="853"/>
      <c r="X69" s="853"/>
      <c r="Y69" s="853"/>
      <c r="Z69" s="853"/>
      <c r="AA69" s="853">
        <v>424</v>
      </c>
      <c r="AB69" s="853"/>
      <c r="AC69" s="853"/>
      <c r="AD69" s="853"/>
      <c r="AE69" s="853"/>
      <c r="AF69" s="853">
        <v>424</v>
      </c>
      <c r="AG69" s="853"/>
      <c r="AH69" s="853"/>
      <c r="AI69" s="853"/>
      <c r="AJ69" s="853"/>
      <c r="AK69" s="853" t="s">
        <v>572</v>
      </c>
      <c r="AL69" s="853"/>
      <c r="AM69" s="853"/>
      <c r="AN69" s="853"/>
      <c r="AO69" s="853"/>
      <c r="AP69" s="853" t="s">
        <v>572</v>
      </c>
      <c r="AQ69" s="853"/>
      <c r="AR69" s="853"/>
      <c r="AS69" s="853"/>
      <c r="AT69" s="853"/>
      <c r="AU69" s="853" t="s">
        <v>572</v>
      </c>
      <c r="AV69" s="853"/>
      <c r="AW69" s="853"/>
      <c r="AX69" s="853"/>
      <c r="AY69" s="853"/>
      <c r="AZ69" s="893"/>
      <c r="BA69" s="893"/>
      <c r="BB69" s="893"/>
      <c r="BC69" s="893"/>
      <c r="BD69" s="894"/>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562</v>
      </c>
      <c r="C70" s="896"/>
      <c r="D70" s="896"/>
      <c r="E70" s="896"/>
      <c r="F70" s="896"/>
      <c r="G70" s="896"/>
      <c r="H70" s="896"/>
      <c r="I70" s="896"/>
      <c r="J70" s="896"/>
      <c r="K70" s="896"/>
      <c r="L70" s="896"/>
      <c r="M70" s="896"/>
      <c r="N70" s="896"/>
      <c r="O70" s="896"/>
      <c r="P70" s="897"/>
      <c r="Q70" s="892">
        <v>971</v>
      </c>
      <c r="R70" s="853"/>
      <c r="S70" s="853"/>
      <c r="T70" s="853"/>
      <c r="U70" s="853"/>
      <c r="V70" s="853">
        <v>969</v>
      </c>
      <c r="W70" s="853"/>
      <c r="X70" s="853"/>
      <c r="Y70" s="853"/>
      <c r="Z70" s="853"/>
      <c r="AA70" s="853">
        <v>2</v>
      </c>
      <c r="AB70" s="853"/>
      <c r="AC70" s="853"/>
      <c r="AD70" s="853"/>
      <c r="AE70" s="853"/>
      <c r="AF70" s="853">
        <v>2</v>
      </c>
      <c r="AG70" s="853"/>
      <c r="AH70" s="853"/>
      <c r="AI70" s="853"/>
      <c r="AJ70" s="853"/>
      <c r="AK70" s="853">
        <v>3</v>
      </c>
      <c r="AL70" s="853"/>
      <c r="AM70" s="853"/>
      <c r="AN70" s="853"/>
      <c r="AO70" s="853"/>
      <c r="AP70" s="853" t="s">
        <v>572</v>
      </c>
      <c r="AQ70" s="853"/>
      <c r="AR70" s="853"/>
      <c r="AS70" s="853"/>
      <c r="AT70" s="853"/>
      <c r="AU70" s="853" t="s">
        <v>573</v>
      </c>
      <c r="AV70" s="853"/>
      <c r="AW70" s="853"/>
      <c r="AX70" s="853"/>
      <c r="AY70" s="853"/>
      <c r="AZ70" s="893"/>
      <c r="BA70" s="893"/>
      <c r="BB70" s="893"/>
      <c r="BC70" s="893"/>
      <c r="BD70" s="894"/>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563</v>
      </c>
      <c r="C71" s="896"/>
      <c r="D71" s="896"/>
      <c r="E71" s="896"/>
      <c r="F71" s="896"/>
      <c r="G71" s="896"/>
      <c r="H71" s="896"/>
      <c r="I71" s="896"/>
      <c r="J71" s="896"/>
      <c r="K71" s="896"/>
      <c r="L71" s="896"/>
      <c r="M71" s="896"/>
      <c r="N71" s="896"/>
      <c r="O71" s="896"/>
      <c r="P71" s="897"/>
      <c r="Q71" s="892">
        <v>712</v>
      </c>
      <c r="R71" s="853"/>
      <c r="S71" s="853"/>
      <c r="T71" s="853"/>
      <c r="U71" s="853"/>
      <c r="V71" s="853">
        <v>696</v>
      </c>
      <c r="W71" s="853"/>
      <c r="X71" s="853"/>
      <c r="Y71" s="853"/>
      <c r="Z71" s="853"/>
      <c r="AA71" s="853">
        <v>16</v>
      </c>
      <c r="AB71" s="853"/>
      <c r="AC71" s="853"/>
      <c r="AD71" s="853"/>
      <c r="AE71" s="853"/>
      <c r="AF71" s="853">
        <v>16</v>
      </c>
      <c r="AG71" s="853"/>
      <c r="AH71" s="853"/>
      <c r="AI71" s="853"/>
      <c r="AJ71" s="853"/>
      <c r="AK71" s="853">
        <v>1</v>
      </c>
      <c r="AL71" s="853"/>
      <c r="AM71" s="853"/>
      <c r="AN71" s="853"/>
      <c r="AO71" s="853"/>
      <c r="AP71" s="853">
        <v>81</v>
      </c>
      <c r="AQ71" s="853"/>
      <c r="AR71" s="853"/>
      <c r="AS71" s="853"/>
      <c r="AT71" s="853"/>
      <c r="AU71" s="853">
        <v>26</v>
      </c>
      <c r="AV71" s="853"/>
      <c r="AW71" s="853"/>
      <c r="AX71" s="853"/>
      <c r="AY71" s="853"/>
      <c r="AZ71" s="893"/>
      <c r="BA71" s="893"/>
      <c r="BB71" s="893"/>
      <c r="BC71" s="893"/>
      <c r="BD71" s="894"/>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564</v>
      </c>
      <c r="C72" s="896"/>
      <c r="D72" s="896"/>
      <c r="E72" s="896"/>
      <c r="F72" s="896"/>
      <c r="G72" s="896"/>
      <c r="H72" s="896"/>
      <c r="I72" s="896"/>
      <c r="J72" s="896"/>
      <c r="K72" s="896"/>
      <c r="L72" s="896"/>
      <c r="M72" s="896"/>
      <c r="N72" s="896"/>
      <c r="O72" s="896"/>
      <c r="P72" s="897"/>
      <c r="Q72" s="892">
        <v>162</v>
      </c>
      <c r="R72" s="853"/>
      <c r="S72" s="853"/>
      <c r="T72" s="853"/>
      <c r="U72" s="853"/>
      <c r="V72" s="853">
        <v>156</v>
      </c>
      <c r="W72" s="853"/>
      <c r="X72" s="853"/>
      <c r="Y72" s="853"/>
      <c r="Z72" s="853"/>
      <c r="AA72" s="853">
        <v>7</v>
      </c>
      <c r="AB72" s="853"/>
      <c r="AC72" s="853"/>
      <c r="AD72" s="853"/>
      <c r="AE72" s="853"/>
      <c r="AF72" s="853">
        <v>7</v>
      </c>
      <c r="AG72" s="853"/>
      <c r="AH72" s="853"/>
      <c r="AI72" s="853"/>
      <c r="AJ72" s="853"/>
      <c r="AK72" s="853" t="s">
        <v>572</v>
      </c>
      <c r="AL72" s="853"/>
      <c r="AM72" s="853"/>
      <c r="AN72" s="853"/>
      <c r="AO72" s="853"/>
      <c r="AP72" s="853" t="s">
        <v>572</v>
      </c>
      <c r="AQ72" s="853"/>
      <c r="AR72" s="853"/>
      <c r="AS72" s="853"/>
      <c r="AT72" s="853"/>
      <c r="AU72" s="853" t="s">
        <v>573</v>
      </c>
      <c r="AV72" s="853"/>
      <c r="AW72" s="853"/>
      <c r="AX72" s="853"/>
      <c r="AY72" s="853"/>
      <c r="AZ72" s="893"/>
      <c r="BA72" s="893"/>
      <c r="BB72" s="893"/>
      <c r="BC72" s="893"/>
      <c r="BD72" s="894"/>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565</v>
      </c>
      <c r="C73" s="896"/>
      <c r="D73" s="896"/>
      <c r="E73" s="896"/>
      <c r="F73" s="896"/>
      <c r="G73" s="896"/>
      <c r="H73" s="896"/>
      <c r="I73" s="896"/>
      <c r="J73" s="896"/>
      <c r="K73" s="896"/>
      <c r="L73" s="896"/>
      <c r="M73" s="896"/>
      <c r="N73" s="896"/>
      <c r="O73" s="896"/>
      <c r="P73" s="897"/>
      <c r="Q73" s="892">
        <v>217</v>
      </c>
      <c r="R73" s="853"/>
      <c r="S73" s="853"/>
      <c r="T73" s="853"/>
      <c r="U73" s="853"/>
      <c r="V73" s="853">
        <v>163</v>
      </c>
      <c r="W73" s="853"/>
      <c r="X73" s="853"/>
      <c r="Y73" s="853"/>
      <c r="Z73" s="853"/>
      <c r="AA73" s="853">
        <v>54</v>
      </c>
      <c r="AB73" s="853"/>
      <c r="AC73" s="853"/>
      <c r="AD73" s="853"/>
      <c r="AE73" s="853"/>
      <c r="AF73" s="853">
        <v>54</v>
      </c>
      <c r="AG73" s="853"/>
      <c r="AH73" s="853"/>
      <c r="AI73" s="853"/>
      <c r="AJ73" s="853"/>
      <c r="AK73" s="853">
        <v>37</v>
      </c>
      <c r="AL73" s="853"/>
      <c r="AM73" s="853"/>
      <c r="AN73" s="853"/>
      <c r="AO73" s="853"/>
      <c r="AP73" s="853" t="s">
        <v>573</v>
      </c>
      <c r="AQ73" s="853"/>
      <c r="AR73" s="853"/>
      <c r="AS73" s="853"/>
      <c r="AT73" s="853"/>
      <c r="AU73" s="853" t="s">
        <v>572</v>
      </c>
      <c r="AV73" s="853"/>
      <c r="AW73" s="853"/>
      <c r="AX73" s="853"/>
      <c r="AY73" s="853"/>
      <c r="AZ73" s="893"/>
      <c r="BA73" s="893"/>
      <c r="BB73" s="893"/>
      <c r="BC73" s="893"/>
      <c r="BD73" s="894"/>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566</v>
      </c>
      <c r="C74" s="896"/>
      <c r="D74" s="896"/>
      <c r="E74" s="896"/>
      <c r="F74" s="896"/>
      <c r="G74" s="896"/>
      <c r="H74" s="896"/>
      <c r="I74" s="896"/>
      <c r="J74" s="896"/>
      <c r="K74" s="896"/>
      <c r="L74" s="896"/>
      <c r="M74" s="896"/>
      <c r="N74" s="896"/>
      <c r="O74" s="896"/>
      <c r="P74" s="897"/>
      <c r="Q74" s="892">
        <v>258848</v>
      </c>
      <c r="R74" s="853"/>
      <c r="S74" s="853"/>
      <c r="T74" s="853"/>
      <c r="U74" s="853"/>
      <c r="V74" s="853">
        <v>251777</v>
      </c>
      <c r="W74" s="853"/>
      <c r="X74" s="853"/>
      <c r="Y74" s="853"/>
      <c r="Z74" s="853"/>
      <c r="AA74" s="853">
        <v>7072</v>
      </c>
      <c r="AB74" s="853"/>
      <c r="AC74" s="853"/>
      <c r="AD74" s="853"/>
      <c r="AE74" s="853"/>
      <c r="AF74" s="853">
        <v>7071</v>
      </c>
      <c r="AG74" s="853"/>
      <c r="AH74" s="853"/>
      <c r="AI74" s="853"/>
      <c r="AJ74" s="853"/>
      <c r="AK74" s="853">
        <v>8966</v>
      </c>
      <c r="AL74" s="853"/>
      <c r="AM74" s="853"/>
      <c r="AN74" s="853"/>
      <c r="AO74" s="853"/>
      <c r="AP74" s="853" t="s">
        <v>572</v>
      </c>
      <c r="AQ74" s="853"/>
      <c r="AR74" s="853"/>
      <c r="AS74" s="853"/>
      <c r="AT74" s="853"/>
      <c r="AU74" s="853" t="s">
        <v>573</v>
      </c>
      <c r="AV74" s="853"/>
      <c r="AW74" s="853"/>
      <c r="AX74" s="853"/>
      <c r="AY74" s="853"/>
      <c r="AZ74" s="893"/>
      <c r="BA74" s="893"/>
      <c r="BB74" s="893"/>
      <c r="BC74" s="893"/>
      <c r="BD74" s="894"/>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3"/>
      <c r="BA75" s="893"/>
      <c r="BB75" s="893"/>
      <c r="BC75" s="893"/>
      <c r="BD75" s="894"/>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3"/>
      <c r="BA76" s="893"/>
      <c r="BB76" s="893"/>
      <c r="BC76" s="893"/>
      <c r="BD76" s="894"/>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3"/>
      <c r="BA77" s="893"/>
      <c r="BB77" s="893"/>
      <c r="BC77" s="893"/>
      <c r="BD77" s="894"/>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2"/>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3"/>
      <c r="BA78" s="893"/>
      <c r="BB78" s="893"/>
      <c r="BC78" s="893"/>
      <c r="BD78" s="894"/>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2"/>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3"/>
      <c r="BA79" s="893"/>
      <c r="BB79" s="893"/>
      <c r="BC79" s="893"/>
      <c r="BD79" s="894"/>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2"/>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3"/>
      <c r="BA80" s="893"/>
      <c r="BB80" s="893"/>
      <c r="BC80" s="893"/>
      <c r="BD80" s="894"/>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2"/>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3"/>
      <c r="BA81" s="893"/>
      <c r="BB81" s="893"/>
      <c r="BC81" s="893"/>
      <c r="BD81" s="894"/>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2"/>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3"/>
      <c r="BA82" s="893"/>
      <c r="BB82" s="893"/>
      <c r="BC82" s="893"/>
      <c r="BD82" s="894"/>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2"/>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3"/>
      <c r="BA83" s="893"/>
      <c r="BB83" s="893"/>
      <c r="BC83" s="893"/>
      <c r="BD83" s="894"/>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2"/>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3"/>
      <c r="BA84" s="893"/>
      <c r="BB84" s="893"/>
      <c r="BC84" s="893"/>
      <c r="BD84" s="894"/>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2"/>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3"/>
      <c r="BA85" s="893"/>
      <c r="BB85" s="893"/>
      <c r="BC85" s="893"/>
      <c r="BD85" s="894"/>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2"/>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3"/>
      <c r="BA86" s="893"/>
      <c r="BB86" s="893"/>
      <c r="BC86" s="893"/>
      <c r="BD86" s="894"/>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378</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7636</v>
      </c>
      <c r="AG88" s="864"/>
      <c r="AH88" s="864"/>
      <c r="AI88" s="864"/>
      <c r="AJ88" s="864"/>
      <c r="AK88" s="861"/>
      <c r="AL88" s="861"/>
      <c r="AM88" s="861"/>
      <c r="AN88" s="861"/>
      <c r="AO88" s="861"/>
      <c r="AP88" s="864">
        <v>642</v>
      </c>
      <c r="AQ88" s="864"/>
      <c r="AR88" s="864"/>
      <c r="AS88" s="864"/>
      <c r="AT88" s="864"/>
      <c r="AU88" s="864">
        <v>54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297</v>
      </c>
      <c r="AG109" s="917"/>
      <c r="AH109" s="917"/>
      <c r="AI109" s="917"/>
      <c r="AJ109" s="918"/>
      <c r="AK109" s="916" t="s">
        <v>296</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297</v>
      </c>
      <c r="BW109" s="917"/>
      <c r="BX109" s="917"/>
      <c r="BY109" s="917"/>
      <c r="BZ109" s="918"/>
      <c r="CA109" s="916" t="s">
        <v>296</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297</v>
      </c>
      <c r="DM109" s="917"/>
      <c r="DN109" s="917"/>
      <c r="DO109" s="917"/>
      <c r="DP109" s="918"/>
      <c r="DQ109" s="916" t="s">
        <v>296</v>
      </c>
      <c r="DR109" s="917"/>
      <c r="DS109" s="917"/>
      <c r="DT109" s="917"/>
      <c r="DU109" s="918"/>
      <c r="DV109" s="916" t="s">
        <v>417</v>
      </c>
      <c r="DW109" s="917"/>
      <c r="DX109" s="917"/>
      <c r="DY109" s="917"/>
      <c r="DZ109" s="919"/>
    </row>
    <row r="110" spans="1:131" s="226" customFormat="1" ht="26.25" customHeight="1" x14ac:dyDescent="0.15">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549614</v>
      </c>
      <c r="AB110" s="924"/>
      <c r="AC110" s="924"/>
      <c r="AD110" s="924"/>
      <c r="AE110" s="925"/>
      <c r="AF110" s="926">
        <v>527079</v>
      </c>
      <c r="AG110" s="924"/>
      <c r="AH110" s="924"/>
      <c r="AI110" s="924"/>
      <c r="AJ110" s="925"/>
      <c r="AK110" s="926">
        <v>562332</v>
      </c>
      <c r="AL110" s="924"/>
      <c r="AM110" s="924"/>
      <c r="AN110" s="924"/>
      <c r="AO110" s="925"/>
      <c r="AP110" s="927">
        <v>16.2</v>
      </c>
      <c r="AQ110" s="928"/>
      <c r="AR110" s="928"/>
      <c r="AS110" s="928"/>
      <c r="AT110" s="929"/>
      <c r="AU110" s="930" t="s">
        <v>66</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6047359</v>
      </c>
      <c r="BR110" s="959"/>
      <c r="BS110" s="959"/>
      <c r="BT110" s="959"/>
      <c r="BU110" s="959"/>
      <c r="BV110" s="959">
        <v>6276732</v>
      </c>
      <c r="BW110" s="959"/>
      <c r="BX110" s="959"/>
      <c r="BY110" s="959"/>
      <c r="BZ110" s="959"/>
      <c r="CA110" s="959">
        <v>6856260</v>
      </c>
      <c r="CB110" s="959"/>
      <c r="CC110" s="959"/>
      <c r="CD110" s="959"/>
      <c r="CE110" s="959"/>
      <c r="CF110" s="973">
        <v>197.2</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423</v>
      </c>
      <c r="DH110" s="959"/>
      <c r="DI110" s="959"/>
      <c r="DJ110" s="959"/>
      <c r="DK110" s="959"/>
      <c r="DL110" s="959" t="s">
        <v>424</v>
      </c>
      <c r="DM110" s="959"/>
      <c r="DN110" s="959"/>
      <c r="DO110" s="959"/>
      <c r="DP110" s="959"/>
      <c r="DQ110" s="959" t="s">
        <v>137</v>
      </c>
      <c r="DR110" s="959"/>
      <c r="DS110" s="959"/>
      <c r="DT110" s="959"/>
      <c r="DU110" s="959"/>
      <c r="DV110" s="960" t="s">
        <v>137</v>
      </c>
      <c r="DW110" s="960"/>
      <c r="DX110" s="960"/>
      <c r="DY110" s="960"/>
      <c r="DZ110" s="961"/>
    </row>
    <row r="111" spans="1:131" s="226" customFormat="1" ht="26.25" customHeight="1" x14ac:dyDescent="0.15">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137</v>
      </c>
      <c r="AB111" s="966"/>
      <c r="AC111" s="966"/>
      <c r="AD111" s="966"/>
      <c r="AE111" s="967"/>
      <c r="AF111" s="968" t="s">
        <v>137</v>
      </c>
      <c r="AG111" s="966"/>
      <c r="AH111" s="966"/>
      <c r="AI111" s="966"/>
      <c r="AJ111" s="967"/>
      <c r="AK111" s="968" t="s">
        <v>137</v>
      </c>
      <c r="AL111" s="966"/>
      <c r="AM111" s="966"/>
      <c r="AN111" s="966"/>
      <c r="AO111" s="967"/>
      <c r="AP111" s="969" t="s">
        <v>424</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v>174775</v>
      </c>
      <c r="BR111" s="952"/>
      <c r="BS111" s="952"/>
      <c r="BT111" s="952"/>
      <c r="BU111" s="952"/>
      <c r="BV111" s="952">
        <v>118401</v>
      </c>
      <c r="BW111" s="952"/>
      <c r="BX111" s="952"/>
      <c r="BY111" s="952"/>
      <c r="BZ111" s="952"/>
      <c r="CA111" s="952">
        <v>59207</v>
      </c>
      <c r="CB111" s="952"/>
      <c r="CC111" s="952"/>
      <c r="CD111" s="952"/>
      <c r="CE111" s="952"/>
      <c r="CF111" s="946">
        <v>1.7</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424</v>
      </c>
      <c r="DH111" s="952"/>
      <c r="DI111" s="952"/>
      <c r="DJ111" s="952"/>
      <c r="DK111" s="952"/>
      <c r="DL111" s="952" t="s">
        <v>424</v>
      </c>
      <c r="DM111" s="952"/>
      <c r="DN111" s="952"/>
      <c r="DO111" s="952"/>
      <c r="DP111" s="952"/>
      <c r="DQ111" s="952" t="s">
        <v>137</v>
      </c>
      <c r="DR111" s="952"/>
      <c r="DS111" s="952"/>
      <c r="DT111" s="952"/>
      <c r="DU111" s="952"/>
      <c r="DV111" s="953" t="s">
        <v>424</v>
      </c>
      <c r="DW111" s="953"/>
      <c r="DX111" s="953"/>
      <c r="DY111" s="953"/>
      <c r="DZ111" s="954"/>
    </row>
    <row r="112" spans="1:131" s="226" customFormat="1" ht="26.25" customHeight="1" x14ac:dyDescent="0.15">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424</v>
      </c>
      <c r="AB112" s="991"/>
      <c r="AC112" s="991"/>
      <c r="AD112" s="991"/>
      <c r="AE112" s="992"/>
      <c r="AF112" s="993" t="s">
        <v>424</v>
      </c>
      <c r="AG112" s="991"/>
      <c r="AH112" s="991"/>
      <c r="AI112" s="991"/>
      <c r="AJ112" s="992"/>
      <c r="AK112" s="993" t="s">
        <v>424</v>
      </c>
      <c r="AL112" s="991"/>
      <c r="AM112" s="991"/>
      <c r="AN112" s="991"/>
      <c r="AO112" s="992"/>
      <c r="AP112" s="994" t="s">
        <v>137</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4077265</v>
      </c>
      <c r="BR112" s="952"/>
      <c r="BS112" s="952"/>
      <c r="BT112" s="952"/>
      <c r="BU112" s="952"/>
      <c r="BV112" s="952">
        <v>2548957</v>
      </c>
      <c r="BW112" s="952"/>
      <c r="BX112" s="952"/>
      <c r="BY112" s="952"/>
      <c r="BZ112" s="952"/>
      <c r="CA112" s="952">
        <v>4446196</v>
      </c>
      <c r="CB112" s="952"/>
      <c r="CC112" s="952"/>
      <c r="CD112" s="952"/>
      <c r="CE112" s="952"/>
      <c r="CF112" s="946">
        <v>127.9</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174775</v>
      </c>
      <c r="DH112" s="952"/>
      <c r="DI112" s="952"/>
      <c r="DJ112" s="952"/>
      <c r="DK112" s="952"/>
      <c r="DL112" s="952">
        <v>118401</v>
      </c>
      <c r="DM112" s="952"/>
      <c r="DN112" s="952"/>
      <c r="DO112" s="952"/>
      <c r="DP112" s="952"/>
      <c r="DQ112" s="952">
        <v>59207</v>
      </c>
      <c r="DR112" s="952"/>
      <c r="DS112" s="952"/>
      <c r="DT112" s="952"/>
      <c r="DU112" s="952"/>
      <c r="DV112" s="953">
        <v>1.7</v>
      </c>
      <c r="DW112" s="953"/>
      <c r="DX112" s="953"/>
      <c r="DY112" s="953"/>
      <c r="DZ112" s="954"/>
    </row>
    <row r="113" spans="1:130" s="226" customFormat="1" ht="26.25" customHeight="1" x14ac:dyDescent="0.15">
      <c r="A113" s="986"/>
      <c r="B113" s="987"/>
      <c r="C113" s="982" t="s">
        <v>432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430491</v>
      </c>
      <c r="AB113" s="966"/>
      <c r="AC113" s="966"/>
      <c r="AD113" s="966"/>
      <c r="AE113" s="967"/>
      <c r="AF113" s="968">
        <v>346239</v>
      </c>
      <c r="AG113" s="966"/>
      <c r="AH113" s="966"/>
      <c r="AI113" s="966"/>
      <c r="AJ113" s="967"/>
      <c r="AK113" s="968">
        <v>361526</v>
      </c>
      <c r="AL113" s="966"/>
      <c r="AM113" s="966"/>
      <c r="AN113" s="966"/>
      <c r="AO113" s="967"/>
      <c r="AP113" s="969">
        <v>10.4</v>
      </c>
      <c r="AQ113" s="970"/>
      <c r="AR113" s="970"/>
      <c r="AS113" s="970"/>
      <c r="AT113" s="971"/>
      <c r="AU113" s="932"/>
      <c r="AV113" s="933"/>
      <c r="AW113" s="933"/>
      <c r="AX113" s="933"/>
      <c r="AY113" s="933"/>
      <c r="AZ113" s="981" t="s">
        <v>433</v>
      </c>
      <c r="BA113" s="982"/>
      <c r="BB113" s="982"/>
      <c r="BC113" s="982"/>
      <c r="BD113" s="982"/>
      <c r="BE113" s="982"/>
      <c r="BF113" s="982"/>
      <c r="BG113" s="982"/>
      <c r="BH113" s="982"/>
      <c r="BI113" s="982"/>
      <c r="BJ113" s="982"/>
      <c r="BK113" s="982"/>
      <c r="BL113" s="982"/>
      <c r="BM113" s="982"/>
      <c r="BN113" s="982"/>
      <c r="BO113" s="982"/>
      <c r="BP113" s="983"/>
      <c r="BQ113" s="951">
        <v>11534</v>
      </c>
      <c r="BR113" s="952"/>
      <c r="BS113" s="952"/>
      <c r="BT113" s="952"/>
      <c r="BU113" s="952"/>
      <c r="BV113" s="952">
        <v>54967</v>
      </c>
      <c r="BW113" s="952"/>
      <c r="BX113" s="952"/>
      <c r="BY113" s="952"/>
      <c r="BZ113" s="952"/>
      <c r="CA113" s="952">
        <v>54413</v>
      </c>
      <c r="CB113" s="952"/>
      <c r="CC113" s="952"/>
      <c r="CD113" s="952"/>
      <c r="CE113" s="952"/>
      <c r="CF113" s="946">
        <v>1.6</v>
      </c>
      <c r="CG113" s="947"/>
      <c r="CH113" s="947"/>
      <c r="CI113" s="947"/>
      <c r="CJ113" s="947"/>
      <c r="CK113" s="977"/>
      <c r="CL113" s="978"/>
      <c r="CM113" s="948" t="s">
        <v>434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424</v>
      </c>
      <c r="DH113" s="991"/>
      <c r="DI113" s="991"/>
      <c r="DJ113" s="991"/>
      <c r="DK113" s="992"/>
      <c r="DL113" s="993" t="s">
        <v>424</v>
      </c>
      <c r="DM113" s="991"/>
      <c r="DN113" s="991"/>
      <c r="DO113" s="991"/>
      <c r="DP113" s="992"/>
      <c r="DQ113" s="993" t="s">
        <v>137</v>
      </c>
      <c r="DR113" s="991"/>
      <c r="DS113" s="991"/>
      <c r="DT113" s="991"/>
      <c r="DU113" s="992"/>
      <c r="DV113" s="994" t="s">
        <v>424</v>
      </c>
      <c r="DW113" s="995"/>
      <c r="DX113" s="995"/>
      <c r="DY113" s="995"/>
      <c r="DZ113" s="996"/>
    </row>
    <row r="114" spans="1:130" s="226" customFormat="1" ht="26.25" customHeight="1" x14ac:dyDescent="0.15">
      <c r="A114" s="986"/>
      <c r="B114" s="987"/>
      <c r="C114" s="982" t="s">
        <v>435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7860</v>
      </c>
      <c r="AB114" s="991"/>
      <c r="AC114" s="991"/>
      <c r="AD114" s="991"/>
      <c r="AE114" s="992"/>
      <c r="AF114" s="993">
        <v>6906</v>
      </c>
      <c r="AG114" s="991"/>
      <c r="AH114" s="991"/>
      <c r="AI114" s="991"/>
      <c r="AJ114" s="992"/>
      <c r="AK114" s="993">
        <v>6907</v>
      </c>
      <c r="AL114" s="991"/>
      <c r="AM114" s="991"/>
      <c r="AN114" s="991"/>
      <c r="AO114" s="992"/>
      <c r="AP114" s="994">
        <v>0.2</v>
      </c>
      <c r="AQ114" s="995"/>
      <c r="AR114" s="995"/>
      <c r="AS114" s="995"/>
      <c r="AT114" s="996"/>
      <c r="AU114" s="932"/>
      <c r="AV114" s="933"/>
      <c r="AW114" s="933"/>
      <c r="AX114" s="933"/>
      <c r="AY114" s="933"/>
      <c r="AZ114" s="981" t="s">
        <v>436</v>
      </c>
      <c r="BA114" s="982"/>
      <c r="BB114" s="982"/>
      <c r="BC114" s="982"/>
      <c r="BD114" s="982"/>
      <c r="BE114" s="982"/>
      <c r="BF114" s="982"/>
      <c r="BG114" s="982"/>
      <c r="BH114" s="982"/>
      <c r="BI114" s="982"/>
      <c r="BJ114" s="982"/>
      <c r="BK114" s="982"/>
      <c r="BL114" s="982"/>
      <c r="BM114" s="982"/>
      <c r="BN114" s="982"/>
      <c r="BO114" s="982"/>
      <c r="BP114" s="983"/>
      <c r="BQ114" s="951">
        <v>1196525</v>
      </c>
      <c r="BR114" s="952"/>
      <c r="BS114" s="952"/>
      <c r="BT114" s="952"/>
      <c r="BU114" s="952"/>
      <c r="BV114" s="952">
        <v>1162387</v>
      </c>
      <c r="BW114" s="952"/>
      <c r="BX114" s="952"/>
      <c r="BY114" s="952"/>
      <c r="BZ114" s="952"/>
      <c r="CA114" s="952">
        <v>1098007</v>
      </c>
      <c r="CB114" s="952"/>
      <c r="CC114" s="952"/>
      <c r="CD114" s="952"/>
      <c r="CE114" s="952"/>
      <c r="CF114" s="946">
        <v>31.6</v>
      </c>
      <c r="CG114" s="947"/>
      <c r="CH114" s="947"/>
      <c r="CI114" s="947"/>
      <c r="CJ114" s="947"/>
      <c r="CK114" s="977"/>
      <c r="CL114" s="978"/>
      <c r="CM114" s="948" t="s">
        <v>437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424</v>
      </c>
      <c r="DH114" s="991"/>
      <c r="DI114" s="991"/>
      <c r="DJ114" s="991"/>
      <c r="DK114" s="992"/>
      <c r="DL114" s="993" t="s">
        <v>137</v>
      </c>
      <c r="DM114" s="991"/>
      <c r="DN114" s="991"/>
      <c r="DO114" s="991"/>
      <c r="DP114" s="992"/>
      <c r="DQ114" s="993" t="s">
        <v>137</v>
      </c>
      <c r="DR114" s="991"/>
      <c r="DS114" s="991"/>
      <c r="DT114" s="991"/>
      <c r="DU114" s="992"/>
      <c r="DV114" s="994" t="s">
        <v>137</v>
      </c>
      <c r="DW114" s="995"/>
      <c r="DX114" s="995"/>
      <c r="DY114" s="995"/>
      <c r="DZ114" s="996"/>
    </row>
    <row r="115" spans="1:130" s="226" customFormat="1" ht="26.25" customHeight="1" x14ac:dyDescent="0.15">
      <c r="A115" s="986"/>
      <c r="B115" s="987"/>
      <c r="C115" s="982" t="s">
        <v>438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65114</v>
      </c>
      <c r="AB115" s="966"/>
      <c r="AC115" s="966"/>
      <c r="AD115" s="966"/>
      <c r="AE115" s="967"/>
      <c r="AF115" s="968">
        <v>65114</v>
      </c>
      <c r="AG115" s="966"/>
      <c r="AH115" s="966"/>
      <c r="AI115" s="966"/>
      <c r="AJ115" s="967"/>
      <c r="AK115" s="968">
        <v>65113</v>
      </c>
      <c r="AL115" s="966"/>
      <c r="AM115" s="966"/>
      <c r="AN115" s="966"/>
      <c r="AO115" s="967"/>
      <c r="AP115" s="969">
        <v>1.9</v>
      </c>
      <c r="AQ115" s="970"/>
      <c r="AR115" s="970"/>
      <c r="AS115" s="970"/>
      <c r="AT115" s="971"/>
      <c r="AU115" s="932"/>
      <c r="AV115" s="933"/>
      <c r="AW115" s="933"/>
      <c r="AX115" s="933"/>
      <c r="AY115" s="933"/>
      <c r="AZ115" s="981" t="s">
        <v>439</v>
      </c>
      <c r="BA115" s="982"/>
      <c r="BB115" s="982"/>
      <c r="BC115" s="982"/>
      <c r="BD115" s="982"/>
      <c r="BE115" s="982"/>
      <c r="BF115" s="982"/>
      <c r="BG115" s="982"/>
      <c r="BH115" s="982"/>
      <c r="BI115" s="982"/>
      <c r="BJ115" s="982"/>
      <c r="BK115" s="982"/>
      <c r="BL115" s="982"/>
      <c r="BM115" s="982"/>
      <c r="BN115" s="982"/>
      <c r="BO115" s="982"/>
      <c r="BP115" s="983"/>
      <c r="BQ115" s="951" t="s">
        <v>137</v>
      </c>
      <c r="BR115" s="952"/>
      <c r="BS115" s="952"/>
      <c r="BT115" s="952"/>
      <c r="BU115" s="952"/>
      <c r="BV115" s="952">
        <v>851</v>
      </c>
      <c r="BW115" s="952"/>
      <c r="BX115" s="952"/>
      <c r="BY115" s="952"/>
      <c r="BZ115" s="952"/>
      <c r="CA115" s="952" t="s">
        <v>137</v>
      </c>
      <c r="CB115" s="952"/>
      <c r="CC115" s="952"/>
      <c r="CD115" s="952"/>
      <c r="CE115" s="952"/>
      <c r="CF115" s="946" t="s">
        <v>137</v>
      </c>
      <c r="CG115" s="947"/>
      <c r="CH115" s="947"/>
      <c r="CI115" s="947"/>
      <c r="CJ115" s="947"/>
      <c r="CK115" s="977"/>
      <c r="CL115" s="978"/>
      <c r="CM115" s="981" t="s">
        <v>440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424</v>
      </c>
      <c r="DH115" s="991"/>
      <c r="DI115" s="991"/>
      <c r="DJ115" s="991"/>
      <c r="DK115" s="992"/>
      <c r="DL115" s="993" t="s">
        <v>424</v>
      </c>
      <c r="DM115" s="991"/>
      <c r="DN115" s="991"/>
      <c r="DO115" s="991"/>
      <c r="DP115" s="992"/>
      <c r="DQ115" s="993" t="s">
        <v>137</v>
      </c>
      <c r="DR115" s="991"/>
      <c r="DS115" s="991"/>
      <c r="DT115" s="991"/>
      <c r="DU115" s="992"/>
      <c r="DV115" s="994" t="s">
        <v>137</v>
      </c>
      <c r="DW115" s="995"/>
      <c r="DX115" s="995"/>
      <c r="DY115" s="995"/>
      <c r="DZ115" s="996"/>
    </row>
    <row r="116" spans="1:130" s="226" customFormat="1" ht="26.25" customHeight="1" x14ac:dyDescent="0.15">
      <c r="A116" s="988"/>
      <c r="B116" s="989"/>
      <c r="C116" s="997" t="s">
        <v>441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137</v>
      </c>
      <c r="AB116" s="991"/>
      <c r="AC116" s="991"/>
      <c r="AD116" s="991"/>
      <c r="AE116" s="992"/>
      <c r="AF116" s="993" t="s">
        <v>137</v>
      </c>
      <c r="AG116" s="991"/>
      <c r="AH116" s="991"/>
      <c r="AI116" s="991"/>
      <c r="AJ116" s="992"/>
      <c r="AK116" s="993" t="s">
        <v>137</v>
      </c>
      <c r="AL116" s="991"/>
      <c r="AM116" s="991"/>
      <c r="AN116" s="991"/>
      <c r="AO116" s="992"/>
      <c r="AP116" s="994" t="s">
        <v>424</v>
      </c>
      <c r="AQ116" s="995"/>
      <c r="AR116" s="995"/>
      <c r="AS116" s="995"/>
      <c r="AT116" s="996"/>
      <c r="AU116" s="932"/>
      <c r="AV116" s="933"/>
      <c r="AW116" s="933"/>
      <c r="AX116" s="933"/>
      <c r="AY116" s="933"/>
      <c r="AZ116" s="999" t="s">
        <v>442</v>
      </c>
      <c r="BA116" s="1000"/>
      <c r="BB116" s="1000"/>
      <c r="BC116" s="1000"/>
      <c r="BD116" s="1000"/>
      <c r="BE116" s="1000"/>
      <c r="BF116" s="1000"/>
      <c r="BG116" s="1000"/>
      <c r="BH116" s="1000"/>
      <c r="BI116" s="1000"/>
      <c r="BJ116" s="1000"/>
      <c r="BK116" s="1000"/>
      <c r="BL116" s="1000"/>
      <c r="BM116" s="1000"/>
      <c r="BN116" s="1000"/>
      <c r="BO116" s="1000"/>
      <c r="BP116" s="1001"/>
      <c r="BQ116" s="951" t="s">
        <v>137</v>
      </c>
      <c r="BR116" s="952"/>
      <c r="BS116" s="952"/>
      <c r="BT116" s="952"/>
      <c r="BU116" s="952"/>
      <c r="BV116" s="952" t="s">
        <v>137</v>
      </c>
      <c r="BW116" s="952"/>
      <c r="BX116" s="952"/>
      <c r="BY116" s="952"/>
      <c r="BZ116" s="952"/>
      <c r="CA116" s="952" t="s">
        <v>424</v>
      </c>
      <c r="CB116" s="952"/>
      <c r="CC116" s="952"/>
      <c r="CD116" s="952"/>
      <c r="CE116" s="952"/>
      <c r="CF116" s="946" t="s">
        <v>137</v>
      </c>
      <c r="CG116" s="947"/>
      <c r="CH116" s="947"/>
      <c r="CI116" s="947"/>
      <c r="CJ116" s="947"/>
      <c r="CK116" s="977"/>
      <c r="CL116" s="978"/>
      <c r="CM116" s="948" t="s">
        <v>443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424</v>
      </c>
      <c r="DH116" s="991"/>
      <c r="DI116" s="991"/>
      <c r="DJ116" s="991"/>
      <c r="DK116" s="992"/>
      <c r="DL116" s="993" t="s">
        <v>137</v>
      </c>
      <c r="DM116" s="991"/>
      <c r="DN116" s="991"/>
      <c r="DO116" s="991"/>
      <c r="DP116" s="992"/>
      <c r="DQ116" s="993" t="s">
        <v>137</v>
      </c>
      <c r="DR116" s="991"/>
      <c r="DS116" s="991"/>
      <c r="DT116" s="991"/>
      <c r="DU116" s="992"/>
      <c r="DV116" s="994" t="s">
        <v>137</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444</v>
      </c>
      <c r="Z117" s="918"/>
      <c r="AA117" s="1008">
        <v>1053079</v>
      </c>
      <c r="AB117" s="1009"/>
      <c r="AC117" s="1009"/>
      <c r="AD117" s="1009"/>
      <c r="AE117" s="1010"/>
      <c r="AF117" s="1011">
        <v>945338</v>
      </c>
      <c r="AG117" s="1009"/>
      <c r="AH117" s="1009"/>
      <c r="AI117" s="1009"/>
      <c r="AJ117" s="1010"/>
      <c r="AK117" s="1011">
        <v>995878</v>
      </c>
      <c r="AL117" s="1009"/>
      <c r="AM117" s="1009"/>
      <c r="AN117" s="1009"/>
      <c r="AO117" s="1010"/>
      <c r="AP117" s="1012"/>
      <c r="AQ117" s="1013"/>
      <c r="AR117" s="1013"/>
      <c r="AS117" s="1013"/>
      <c r="AT117" s="1014"/>
      <c r="AU117" s="932"/>
      <c r="AV117" s="933"/>
      <c r="AW117" s="933"/>
      <c r="AX117" s="933"/>
      <c r="AY117" s="933"/>
      <c r="AZ117" s="999" t="s">
        <v>445</v>
      </c>
      <c r="BA117" s="1000"/>
      <c r="BB117" s="1000"/>
      <c r="BC117" s="1000"/>
      <c r="BD117" s="1000"/>
      <c r="BE117" s="1000"/>
      <c r="BF117" s="1000"/>
      <c r="BG117" s="1000"/>
      <c r="BH117" s="1000"/>
      <c r="BI117" s="1000"/>
      <c r="BJ117" s="1000"/>
      <c r="BK117" s="1000"/>
      <c r="BL117" s="1000"/>
      <c r="BM117" s="1000"/>
      <c r="BN117" s="1000"/>
      <c r="BO117" s="1000"/>
      <c r="BP117" s="1001"/>
      <c r="BQ117" s="951" t="s">
        <v>424</v>
      </c>
      <c r="BR117" s="952"/>
      <c r="BS117" s="952"/>
      <c r="BT117" s="952"/>
      <c r="BU117" s="952"/>
      <c r="BV117" s="952" t="s">
        <v>137</v>
      </c>
      <c r="BW117" s="952"/>
      <c r="BX117" s="952"/>
      <c r="BY117" s="952"/>
      <c r="BZ117" s="952"/>
      <c r="CA117" s="952" t="s">
        <v>137</v>
      </c>
      <c r="CB117" s="952"/>
      <c r="CC117" s="952"/>
      <c r="CD117" s="952"/>
      <c r="CE117" s="952"/>
      <c r="CF117" s="946" t="s">
        <v>137</v>
      </c>
      <c r="CG117" s="947"/>
      <c r="CH117" s="947"/>
      <c r="CI117" s="947"/>
      <c r="CJ117" s="947"/>
      <c r="CK117" s="977"/>
      <c r="CL117" s="978"/>
      <c r="CM117" s="948" t="s">
        <v>446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137</v>
      </c>
      <c r="DH117" s="991"/>
      <c r="DI117" s="991"/>
      <c r="DJ117" s="991"/>
      <c r="DK117" s="992"/>
      <c r="DL117" s="993" t="s">
        <v>137</v>
      </c>
      <c r="DM117" s="991"/>
      <c r="DN117" s="991"/>
      <c r="DO117" s="991"/>
      <c r="DP117" s="992"/>
      <c r="DQ117" s="993" t="s">
        <v>137</v>
      </c>
      <c r="DR117" s="991"/>
      <c r="DS117" s="991"/>
      <c r="DT117" s="991"/>
      <c r="DU117" s="992"/>
      <c r="DV117" s="994" t="s">
        <v>137</v>
      </c>
      <c r="DW117" s="995"/>
      <c r="DX117" s="995"/>
      <c r="DY117" s="995"/>
      <c r="DZ117" s="996"/>
    </row>
    <row r="118" spans="1:130" s="226" customFormat="1" ht="26.25" customHeight="1" x14ac:dyDescent="0.15">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297</v>
      </c>
      <c r="AG118" s="917"/>
      <c r="AH118" s="917"/>
      <c r="AI118" s="917"/>
      <c r="AJ118" s="918"/>
      <c r="AK118" s="916" t="s">
        <v>296</v>
      </c>
      <c r="AL118" s="917"/>
      <c r="AM118" s="917"/>
      <c r="AN118" s="917"/>
      <c r="AO118" s="918"/>
      <c r="AP118" s="1003" t="s">
        <v>417</v>
      </c>
      <c r="AQ118" s="1004"/>
      <c r="AR118" s="1004"/>
      <c r="AS118" s="1004"/>
      <c r="AT118" s="1005"/>
      <c r="AU118" s="932"/>
      <c r="AV118" s="933"/>
      <c r="AW118" s="933"/>
      <c r="AX118" s="933"/>
      <c r="AY118" s="933"/>
      <c r="AZ118" s="1006" t="s">
        <v>447</v>
      </c>
      <c r="BA118" s="997"/>
      <c r="BB118" s="997"/>
      <c r="BC118" s="997"/>
      <c r="BD118" s="997"/>
      <c r="BE118" s="997"/>
      <c r="BF118" s="997"/>
      <c r="BG118" s="997"/>
      <c r="BH118" s="997"/>
      <c r="BI118" s="997"/>
      <c r="BJ118" s="997"/>
      <c r="BK118" s="997"/>
      <c r="BL118" s="997"/>
      <c r="BM118" s="997"/>
      <c r="BN118" s="997"/>
      <c r="BO118" s="997"/>
      <c r="BP118" s="998"/>
      <c r="BQ118" s="1016" t="s">
        <v>137</v>
      </c>
      <c r="BR118" s="1017"/>
      <c r="BS118" s="1017"/>
      <c r="BT118" s="1017"/>
      <c r="BU118" s="1017"/>
      <c r="BV118" s="1017" t="s">
        <v>137</v>
      </c>
      <c r="BW118" s="1017"/>
      <c r="BX118" s="1017"/>
      <c r="BY118" s="1017"/>
      <c r="BZ118" s="1017"/>
      <c r="CA118" s="1017" t="s">
        <v>137</v>
      </c>
      <c r="CB118" s="1017"/>
      <c r="CC118" s="1017"/>
      <c r="CD118" s="1017"/>
      <c r="CE118" s="1017"/>
      <c r="CF118" s="946" t="s">
        <v>424</v>
      </c>
      <c r="CG118" s="947"/>
      <c r="CH118" s="947"/>
      <c r="CI118" s="947"/>
      <c r="CJ118" s="947"/>
      <c r="CK118" s="977"/>
      <c r="CL118" s="978"/>
      <c r="CM118" s="948" t="s">
        <v>448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137</v>
      </c>
      <c r="DH118" s="991"/>
      <c r="DI118" s="991"/>
      <c r="DJ118" s="991"/>
      <c r="DK118" s="992"/>
      <c r="DL118" s="993" t="s">
        <v>137</v>
      </c>
      <c r="DM118" s="991"/>
      <c r="DN118" s="991"/>
      <c r="DO118" s="991"/>
      <c r="DP118" s="992"/>
      <c r="DQ118" s="993" t="s">
        <v>137</v>
      </c>
      <c r="DR118" s="991"/>
      <c r="DS118" s="991"/>
      <c r="DT118" s="991"/>
      <c r="DU118" s="992"/>
      <c r="DV118" s="994" t="s">
        <v>137</v>
      </c>
      <c r="DW118" s="995"/>
      <c r="DX118" s="995"/>
      <c r="DY118" s="995"/>
      <c r="DZ118" s="996"/>
    </row>
    <row r="119" spans="1:130" s="226" customFormat="1" ht="26.25" customHeight="1" x14ac:dyDescent="0.15">
      <c r="A119" s="1066"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137</v>
      </c>
      <c r="AB119" s="924"/>
      <c r="AC119" s="924"/>
      <c r="AD119" s="924"/>
      <c r="AE119" s="925"/>
      <c r="AF119" s="926" t="s">
        <v>137</v>
      </c>
      <c r="AG119" s="924"/>
      <c r="AH119" s="924"/>
      <c r="AI119" s="924"/>
      <c r="AJ119" s="925"/>
      <c r="AK119" s="926" t="s">
        <v>137</v>
      </c>
      <c r="AL119" s="924"/>
      <c r="AM119" s="924"/>
      <c r="AN119" s="924"/>
      <c r="AO119" s="925"/>
      <c r="AP119" s="927" t="s">
        <v>137</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449</v>
      </c>
      <c r="BP119" s="1015"/>
      <c r="BQ119" s="1016">
        <v>11507458</v>
      </c>
      <c r="BR119" s="1017"/>
      <c r="BS119" s="1017"/>
      <c r="BT119" s="1017"/>
      <c r="BU119" s="1017"/>
      <c r="BV119" s="1017">
        <v>10162295</v>
      </c>
      <c r="BW119" s="1017"/>
      <c r="BX119" s="1017"/>
      <c r="BY119" s="1017"/>
      <c r="BZ119" s="1017"/>
      <c r="CA119" s="1017">
        <v>12514083</v>
      </c>
      <c r="CB119" s="1017"/>
      <c r="CC119" s="1017"/>
      <c r="CD119" s="1017"/>
      <c r="CE119" s="1017"/>
      <c r="CF119" s="1035"/>
      <c r="CG119" s="1036"/>
      <c r="CH119" s="1036"/>
      <c r="CI119" s="1036"/>
      <c r="CJ119" s="1037"/>
      <c r="CK119" s="979"/>
      <c r="CL119" s="980"/>
      <c r="CM119" s="1038" t="s">
        <v>450</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41" t="s">
        <v>137</v>
      </c>
      <c r="DH119" s="1033"/>
      <c r="DI119" s="1033"/>
      <c r="DJ119" s="1033"/>
      <c r="DK119" s="1034"/>
      <c r="DL119" s="1032" t="s">
        <v>137</v>
      </c>
      <c r="DM119" s="1033"/>
      <c r="DN119" s="1033"/>
      <c r="DO119" s="1033"/>
      <c r="DP119" s="1034"/>
      <c r="DQ119" s="1032" t="s">
        <v>137</v>
      </c>
      <c r="DR119" s="1033"/>
      <c r="DS119" s="1033"/>
      <c r="DT119" s="1033"/>
      <c r="DU119" s="1034"/>
      <c r="DV119" s="1029" t="s">
        <v>137</v>
      </c>
      <c r="DW119" s="1030"/>
      <c r="DX119" s="1030"/>
      <c r="DY119" s="1030"/>
      <c r="DZ119" s="1031"/>
    </row>
    <row r="120" spans="1:130" s="226" customFormat="1" ht="26.25" customHeight="1" x14ac:dyDescent="0.15">
      <c r="A120" s="1067"/>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137</v>
      </c>
      <c r="AB120" s="991"/>
      <c r="AC120" s="991"/>
      <c r="AD120" s="991"/>
      <c r="AE120" s="992"/>
      <c r="AF120" s="993" t="s">
        <v>137</v>
      </c>
      <c r="AG120" s="991"/>
      <c r="AH120" s="991"/>
      <c r="AI120" s="991"/>
      <c r="AJ120" s="992"/>
      <c r="AK120" s="993" t="s">
        <v>424</v>
      </c>
      <c r="AL120" s="991"/>
      <c r="AM120" s="991"/>
      <c r="AN120" s="991"/>
      <c r="AO120" s="992"/>
      <c r="AP120" s="994" t="s">
        <v>137</v>
      </c>
      <c r="AQ120" s="995"/>
      <c r="AR120" s="995"/>
      <c r="AS120" s="995"/>
      <c r="AT120" s="996"/>
      <c r="AU120" s="1058" t="s">
        <v>451</v>
      </c>
      <c r="AV120" s="1059"/>
      <c r="AW120" s="1059"/>
      <c r="AX120" s="1059"/>
      <c r="AY120" s="1060"/>
      <c r="AZ120" s="972" t="s">
        <v>452</v>
      </c>
      <c r="BA120" s="921"/>
      <c r="BB120" s="921"/>
      <c r="BC120" s="921"/>
      <c r="BD120" s="921"/>
      <c r="BE120" s="921"/>
      <c r="BF120" s="921"/>
      <c r="BG120" s="921"/>
      <c r="BH120" s="921"/>
      <c r="BI120" s="921"/>
      <c r="BJ120" s="921"/>
      <c r="BK120" s="921"/>
      <c r="BL120" s="921"/>
      <c r="BM120" s="921"/>
      <c r="BN120" s="921"/>
      <c r="BO120" s="921"/>
      <c r="BP120" s="922"/>
      <c r="BQ120" s="958">
        <v>8840703</v>
      </c>
      <c r="BR120" s="959"/>
      <c r="BS120" s="959"/>
      <c r="BT120" s="959"/>
      <c r="BU120" s="959"/>
      <c r="BV120" s="959">
        <v>10114191</v>
      </c>
      <c r="BW120" s="959"/>
      <c r="BX120" s="959"/>
      <c r="BY120" s="959"/>
      <c r="BZ120" s="959"/>
      <c r="CA120" s="959">
        <v>11806621</v>
      </c>
      <c r="CB120" s="959"/>
      <c r="CC120" s="959"/>
      <c r="CD120" s="959"/>
      <c r="CE120" s="959"/>
      <c r="CF120" s="973">
        <v>339.5</v>
      </c>
      <c r="CG120" s="974"/>
      <c r="CH120" s="974"/>
      <c r="CI120" s="974"/>
      <c r="CJ120" s="974"/>
      <c r="CK120" s="1018" t="s">
        <v>453</v>
      </c>
      <c r="CL120" s="1019"/>
      <c r="CM120" s="1019"/>
      <c r="CN120" s="1019"/>
      <c r="CO120" s="1020"/>
      <c r="CP120" s="1026" t="s">
        <v>454</v>
      </c>
      <c r="CQ120" s="1027"/>
      <c r="CR120" s="1027"/>
      <c r="CS120" s="1027"/>
      <c r="CT120" s="1027"/>
      <c r="CU120" s="1027"/>
      <c r="CV120" s="1027"/>
      <c r="CW120" s="1027"/>
      <c r="CX120" s="1027"/>
      <c r="CY120" s="1027"/>
      <c r="CZ120" s="1027"/>
      <c r="DA120" s="1027"/>
      <c r="DB120" s="1027"/>
      <c r="DC120" s="1027"/>
      <c r="DD120" s="1027"/>
      <c r="DE120" s="1027"/>
      <c r="DF120" s="1028"/>
      <c r="DG120" s="958">
        <v>3561832</v>
      </c>
      <c r="DH120" s="959"/>
      <c r="DI120" s="959"/>
      <c r="DJ120" s="959"/>
      <c r="DK120" s="959"/>
      <c r="DL120" s="959">
        <v>2741859</v>
      </c>
      <c r="DM120" s="959"/>
      <c r="DN120" s="959"/>
      <c r="DO120" s="959"/>
      <c r="DP120" s="959"/>
      <c r="DQ120" s="959">
        <v>4098337</v>
      </c>
      <c r="DR120" s="959"/>
      <c r="DS120" s="959"/>
      <c r="DT120" s="959"/>
      <c r="DU120" s="959"/>
      <c r="DV120" s="960">
        <v>117.9</v>
      </c>
      <c r="DW120" s="960"/>
      <c r="DX120" s="960"/>
      <c r="DY120" s="960"/>
      <c r="DZ120" s="961"/>
    </row>
    <row r="121" spans="1:130" s="226" customFormat="1" ht="26.25" customHeight="1" x14ac:dyDescent="0.15">
      <c r="A121" s="1067"/>
      <c r="B121" s="978"/>
      <c r="C121" s="999" t="s">
        <v>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65114</v>
      </c>
      <c r="AB121" s="991"/>
      <c r="AC121" s="991"/>
      <c r="AD121" s="991"/>
      <c r="AE121" s="992"/>
      <c r="AF121" s="993">
        <v>65114</v>
      </c>
      <c r="AG121" s="991"/>
      <c r="AH121" s="991"/>
      <c r="AI121" s="991"/>
      <c r="AJ121" s="992"/>
      <c r="AK121" s="993">
        <v>65113</v>
      </c>
      <c r="AL121" s="991"/>
      <c r="AM121" s="991"/>
      <c r="AN121" s="991"/>
      <c r="AO121" s="992"/>
      <c r="AP121" s="994">
        <v>1.9</v>
      </c>
      <c r="AQ121" s="995"/>
      <c r="AR121" s="995"/>
      <c r="AS121" s="995"/>
      <c r="AT121" s="996"/>
      <c r="AU121" s="1061"/>
      <c r="AV121" s="1062"/>
      <c r="AW121" s="1062"/>
      <c r="AX121" s="1062"/>
      <c r="AY121" s="1063"/>
      <c r="AZ121" s="981" t="s">
        <v>456</v>
      </c>
      <c r="BA121" s="982"/>
      <c r="BB121" s="982"/>
      <c r="BC121" s="982"/>
      <c r="BD121" s="982"/>
      <c r="BE121" s="982"/>
      <c r="BF121" s="982"/>
      <c r="BG121" s="982"/>
      <c r="BH121" s="982"/>
      <c r="BI121" s="982"/>
      <c r="BJ121" s="982"/>
      <c r="BK121" s="982"/>
      <c r="BL121" s="982"/>
      <c r="BM121" s="982"/>
      <c r="BN121" s="982"/>
      <c r="BO121" s="982"/>
      <c r="BP121" s="983"/>
      <c r="BQ121" s="951">
        <v>630048</v>
      </c>
      <c r="BR121" s="952"/>
      <c r="BS121" s="952"/>
      <c r="BT121" s="952"/>
      <c r="BU121" s="952"/>
      <c r="BV121" s="952">
        <v>1192147</v>
      </c>
      <c r="BW121" s="952"/>
      <c r="BX121" s="952"/>
      <c r="BY121" s="952"/>
      <c r="BZ121" s="952"/>
      <c r="CA121" s="952">
        <v>1472860</v>
      </c>
      <c r="CB121" s="952"/>
      <c r="CC121" s="952"/>
      <c r="CD121" s="952"/>
      <c r="CE121" s="952"/>
      <c r="CF121" s="946">
        <v>42.4</v>
      </c>
      <c r="CG121" s="947"/>
      <c r="CH121" s="947"/>
      <c r="CI121" s="947"/>
      <c r="CJ121" s="947"/>
      <c r="CK121" s="1021"/>
      <c r="CL121" s="1022"/>
      <c r="CM121" s="1022"/>
      <c r="CN121" s="1022"/>
      <c r="CO121" s="1023"/>
      <c r="CP121" s="1051" t="s">
        <v>393</v>
      </c>
      <c r="CQ121" s="1052"/>
      <c r="CR121" s="1052"/>
      <c r="CS121" s="1052"/>
      <c r="CT121" s="1052"/>
      <c r="CU121" s="1052"/>
      <c r="CV121" s="1052"/>
      <c r="CW121" s="1052"/>
      <c r="CX121" s="1052"/>
      <c r="CY121" s="1052"/>
      <c r="CZ121" s="1052"/>
      <c r="DA121" s="1052"/>
      <c r="DB121" s="1052"/>
      <c r="DC121" s="1052"/>
      <c r="DD121" s="1052"/>
      <c r="DE121" s="1052"/>
      <c r="DF121" s="1053"/>
      <c r="DG121" s="951">
        <v>515433</v>
      </c>
      <c r="DH121" s="952"/>
      <c r="DI121" s="952"/>
      <c r="DJ121" s="952"/>
      <c r="DK121" s="952"/>
      <c r="DL121" s="952">
        <v>348593</v>
      </c>
      <c r="DM121" s="952"/>
      <c r="DN121" s="952"/>
      <c r="DO121" s="952"/>
      <c r="DP121" s="952"/>
      <c r="DQ121" s="952">
        <v>347859</v>
      </c>
      <c r="DR121" s="952"/>
      <c r="DS121" s="952"/>
      <c r="DT121" s="952"/>
      <c r="DU121" s="952"/>
      <c r="DV121" s="953">
        <v>10</v>
      </c>
      <c r="DW121" s="953"/>
      <c r="DX121" s="953"/>
      <c r="DY121" s="953"/>
      <c r="DZ121" s="954"/>
    </row>
    <row r="122" spans="1:130" s="226" customFormat="1" ht="26.25" customHeight="1" x14ac:dyDescent="0.15">
      <c r="A122" s="1067"/>
      <c r="B122" s="978"/>
      <c r="C122" s="948" t="s">
        <v>437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424</v>
      </c>
      <c r="AB122" s="991"/>
      <c r="AC122" s="991"/>
      <c r="AD122" s="991"/>
      <c r="AE122" s="992"/>
      <c r="AF122" s="993" t="s">
        <v>137</v>
      </c>
      <c r="AG122" s="991"/>
      <c r="AH122" s="991"/>
      <c r="AI122" s="991"/>
      <c r="AJ122" s="992"/>
      <c r="AK122" s="993" t="s">
        <v>424</v>
      </c>
      <c r="AL122" s="991"/>
      <c r="AM122" s="991"/>
      <c r="AN122" s="991"/>
      <c r="AO122" s="992"/>
      <c r="AP122" s="994" t="s">
        <v>137</v>
      </c>
      <c r="AQ122" s="995"/>
      <c r="AR122" s="995"/>
      <c r="AS122" s="995"/>
      <c r="AT122" s="996"/>
      <c r="AU122" s="1061"/>
      <c r="AV122" s="1062"/>
      <c r="AW122" s="1062"/>
      <c r="AX122" s="1062"/>
      <c r="AY122" s="1063"/>
      <c r="AZ122" s="1006" t="s">
        <v>457</v>
      </c>
      <c r="BA122" s="997"/>
      <c r="BB122" s="997"/>
      <c r="BC122" s="997"/>
      <c r="BD122" s="997"/>
      <c r="BE122" s="997"/>
      <c r="BF122" s="997"/>
      <c r="BG122" s="997"/>
      <c r="BH122" s="997"/>
      <c r="BI122" s="997"/>
      <c r="BJ122" s="997"/>
      <c r="BK122" s="997"/>
      <c r="BL122" s="997"/>
      <c r="BM122" s="997"/>
      <c r="BN122" s="997"/>
      <c r="BO122" s="997"/>
      <c r="BP122" s="998"/>
      <c r="BQ122" s="1016">
        <v>6413630</v>
      </c>
      <c r="BR122" s="1017"/>
      <c r="BS122" s="1017"/>
      <c r="BT122" s="1017"/>
      <c r="BU122" s="1017"/>
      <c r="BV122" s="1017">
        <v>6525228</v>
      </c>
      <c r="BW122" s="1017"/>
      <c r="BX122" s="1017"/>
      <c r="BY122" s="1017"/>
      <c r="BZ122" s="1017"/>
      <c r="CA122" s="1017">
        <v>6688123</v>
      </c>
      <c r="CB122" s="1017"/>
      <c r="CC122" s="1017"/>
      <c r="CD122" s="1017"/>
      <c r="CE122" s="1017"/>
      <c r="CF122" s="1075">
        <v>192.3</v>
      </c>
      <c r="CG122" s="1076"/>
      <c r="CH122" s="1076"/>
      <c r="CI122" s="1076"/>
      <c r="CJ122" s="1076"/>
      <c r="CK122" s="1021"/>
      <c r="CL122" s="1022"/>
      <c r="CM122" s="1022"/>
      <c r="CN122" s="1022"/>
      <c r="CO122" s="1023"/>
      <c r="CP122" s="1051" t="s">
        <v>391</v>
      </c>
      <c r="CQ122" s="1052"/>
      <c r="CR122" s="1052"/>
      <c r="CS122" s="1052"/>
      <c r="CT122" s="1052"/>
      <c r="CU122" s="1052"/>
      <c r="CV122" s="1052"/>
      <c r="CW122" s="1052"/>
      <c r="CX122" s="1052"/>
      <c r="CY122" s="1052"/>
      <c r="CZ122" s="1052"/>
      <c r="DA122" s="1052"/>
      <c r="DB122" s="1052"/>
      <c r="DC122" s="1052"/>
      <c r="DD122" s="1052"/>
      <c r="DE122" s="1052"/>
      <c r="DF122" s="1053"/>
      <c r="DG122" s="951" t="s">
        <v>137</v>
      </c>
      <c r="DH122" s="952"/>
      <c r="DI122" s="952"/>
      <c r="DJ122" s="952"/>
      <c r="DK122" s="952"/>
      <c r="DL122" s="952" t="s">
        <v>137</v>
      </c>
      <c r="DM122" s="952"/>
      <c r="DN122" s="952"/>
      <c r="DO122" s="952"/>
      <c r="DP122" s="952"/>
      <c r="DQ122" s="952" t="s">
        <v>137</v>
      </c>
      <c r="DR122" s="952"/>
      <c r="DS122" s="952"/>
      <c r="DT122" s="952"/>
      <c r="DU122" s="952"/>
      <c r="DV122" s="953" t="s">
        <v>137</v>
      </c>
      <c r="DW122" s="953"/>
      <c r="DX122" s="953"/>
      <c r="DY122" s="953"/>
      <c r="DZ122" s="954"/>
    </row>
    <row r="123" spans="1:130" s="226" customFormat="1" ht="26.25" customHeight="1" x14ac:dyDescent="0.15">
      <c r="A123" s="1067"/>
      <c r="B123" s="978"/>
      <c r="C123" s="948" t="s">
        <v>443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137</v>
      </c>
      <c r="AB123" s="991"/>
      <c r="AC123" s="991"/>
      <c r="AD123" s="991"/>
      <c r="AE123" s="992"/>
      <c r="AF123" s="993" t="s">
        <v>137</v>
      </c>
      <c r="AG123" s="991"/>
      <c r="AH123" s="991"/>
      <c r="AI123" s="991"/>
      <c r="AJ123" s="992"/>
      <c r="AK123" s="993" t="s">
        <v>137</v>
      </c>
      <c r="AL123" s="991"/>
      <c r="AM123" s="991"/>
      <c r="AN123" s="991"/>
      <c r="AO123" s="992"/>
      <c r="AP123" s="994" t="s">
        <v>137</v>
      </c>
      <c r="AQ123" s="995"/>
      <c r="AR123" s="995"/>
      <c r="AS123" s="995"/>
      <c r="AT123" s="996"/>
      <c r="AU123" s="1064"/>
      <c r="AV123" s="1065"/>
      <c r="AW123" s="1065"/>
      <c r="AX123" s="1065"/>
      <c r="AY123" s="1065"/>
      <c r="AZ123" s="257" t="s">
        <v>180</v>
      </c>
      <c r="BA123" s="257"/>
      <c r="BB123" s="257"/>
      <c r="BC123" s="257"/>
      <c r="BD123" s="257"/>
      <c r="BE123" s="257"/>
      <c r="BF123" s="257"/>
      <c r="BG123" s="257"/>
      <c r="BH123" s="257"/>
      <c r="BI123" s="257"/>
      <c r="BJ123" s="257"/>
      <c r="BK123" s="257"/>
      <c r="BL123" s="257"/>
      <c r="BM123" s="257"/>
      <c r="BN123" s="257"/>
      <c r="BO123" s="1007" t="s">
        <v>458</v>
      </c>
      <c r="BP123" s="1015"/>
      <c r="BQ123" s="1073">
        <v>15884381</v>
      </c>
      <c r="BR123" s="1074"/>
      <c r="BS123" s="1074"/>
      <c r="BT123" s="1074"/>
      <c r="BU123" s="1074"/>
      <c r="BV123" s="1074">
        <v>17831566</v>
      </c>
      <c r="BW123" s="1074"/>
      <c r="BX123" s="1074"/>
      <c r="BY123" s="1074"/>
      <c r="BZ123" s="1074"/>
      <c r="CA123" s="1074">
        <v>19967604</v>
      </c>
      <c r="CB123" s="1074"/>
      <c r="CC123" s="1074"/>
      <c r="CD123" s="1074"/>
      <c r="CE123" s="1074"/>
      <c r="CF123" s="1035"/>
      <c r="CG123" s="1036"/>
      <c r="CH123" s="1036"/>
      <c r="CI123" s="1036"/>
      <c r="CJ123" s="1037"/>
      <c r="CK123" s="1021"/>
      <c r="CL123" s="1022"/>
      <c r="CM123" s="1022"/>
      <c r="CN123" s="1022"/>
      <c r="CO123" s="1023"/>
      <c r="CP123" s="1051" t="s">
        <v>459</v>
      </c>
      <c r="CQ123" s="1052"/>
      <c r="CR123" s="1052"/>
      <c r="CS123" s="1052"/>
      <c r="CT123" s="1052"/>
      <c r="CU123" s="1052"/>
      <c r="CV123" s="1052"/>
      <c r="CW123" s="1052"/>
      <c r="CX123" s="1052"/>
      <c r="CY123" s="1052"/>
      <c r="CZ123" s="1052"/>
      <c r="DA123" s="1052"/>
      <c r="DB123" s="1052"/>
      <c r="DC123" s="1052"/>
      <c r="DD123" s="1052"/>
      <c r="DE123" s="1052"/>
      <c r="DF123" s="1053"/>
      <c r="DG123" s="990" t="s">
        <v>137</v>
      </c>
      <c r="DH123" s="991"/>
      <c r="DI123" s="991"/>
      <c r="DJ123" s="991"/>
      <c r="DK123" s="992"/>
      <c r="DL123" s="993" t="s">
        <v>137</v>
      </c>
      <c r="DM123" s="991"/>
      <c r="DN123" s="991"/>
      <c r="DO123" s="991"/>
      <c r="DP123" s="992"/>
      <c r="DQ123" s="993" t="s">
        <v>137</v>
      </c>
      <c r="DR123" s="991"/>
      <c r="DS123" s="991"/>
      <c r="DT123" s="991"/>
      <c r="DU123" s="992"/>
      <c r="DV123" s="994" t="s">
        <v>137</v>
      </c>
      <c r="DW123" s="995"/>
      <c r="DX123" s="995"/>
      <c r="DY123" s="995"/>
      <c r="DZ123" s="996"/>
    </row>
    <row r="124" spans="1:130" s="226" customFormat="1" ht="26.25" customHeight="1" thickBot="1" x14ac:dyDescent="0.2">
      <c r="A124" s="1067"/>
      <c r="B124" s="978"/>
      <c r="C124" s="948" t="s">
        <v>446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137</v>
      </c>
      <c r="AB124" s="991"/>
      <c r="AC124" s="991"/>
      <c r="AD124" s="991"/>
      <c r="AE124" s="992"/>
      <c r="AF124" s="993" t="s">
        <v>137</v>
      </c>
      <c r="AG124" s="991"/>
      <c r="AH124" s="991"/>
      <c r="AI124" s="991"/>
      <c r="AJ124" s="992"/>
      <c r="AK124" s="993" t="s">
        <v>137</v>
      </c>
      <c r="AL124" s="991"/>
      <c r="AM124" s="991"/>
      <c r="AN124" s="991"/>
      <c r="AO124" s="992"/>
      <c r="AP124" s="994" t="s">
        <v>137</v>
      </c>
      <c r="AQ124" s="995"/>
      <c r="AR124" s="995"/>
      <c r="AS124" s="995"/>
      <c r="AT124" s="996"/>
      <c r="AU124" s="1069" t="s">
        <v>460</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t="s">
        <v>137</v>
      </c>
      <c r="BR124" s="1047"/>
      <c r="BS124" s="1047"/>
      <c r="BT124" s="1047"/>
      <c r="BU124" s="1047"/>
      <c r="BV124" s="1047" t="s">
        <v>137</v>
      </c>
      <c r="BW124" s="1047"/>
      <c r="BX124" s="1047"/>
      <c r="BY124" s="1047"/>
      <c r="BZ124" s="1047"/>
      <c r="CA124" s="1047" t="s">
        <v>137</v>
      </c>
      <c r="CB124" s="1047"/>
      <c r="CC124" s="1047"/>
      <c r="CD124" s="1047"/>
      <c r="CE124" s="1047"/>
      <c r="CF124" s="1048"/>
      <c r="CG124" s="1049"/>
      <c r="CH124" s="1049"/>
      <c r="CI124" s="1049"/>
      <c r="CJ124" s="1050"/>
      <c r="CK124" s="1024"/>
      <c r="CL124" s="1024"/>
      <c r="CM124" s="1024"/>
      <c r="CN124" s="1024"/>
      <c r="CO124" s="1025"/>
      <c r="CP124" s="1051" t="s">
        <v>461</v>
      </c>
      <c r="CQ124" s="1052"/>
      <c r="CR124" s="1052"/>
      <c r="CS124" s="1052"/>
      <c r="CT124" s="1052"/>
      <c r="CU124" s="1052"/>
      <c r="CV124" s="1052"/>
      <c r="CW124" s="1052"/>
      <c r="CX124" s="1052"/>
      <c r="CY124" s="1052"/>
      <c r="CZ124" s="1052"/>
      <c r="DA124" s="1052"/>
      <c r="DB124" s="1052"/>
      <c r="DC124" s="1052"/>
      <c r="DD124" s="1052"/>
      <c r="DE124" s="1052"/>
      <c r="DF124" s="1053"/>
      <c r="DG124" s="1041" t="s">
        <v>137</v>
      </c>
      <c r="DH124" s="1033"/>
      <c r="DI124" s="1033"/>
      <c r="DJ124" s="1033"/>
      <c r="DK124" s="1034"/>
      <c r="DL124" s="1032" t="s">
        <v>423</v>
      </c>
      <c r="DM124" s="1033"/>
      <c r="DN124" s="1033"/>
      <c r="DO124" s="1033"/>
      <c r="DP124" s="1034"/>
      <c r="DQ124" s="1032" t="s">
        <v>423</v>
      </c>
      <c r="DR124" s="1033"/>
      <c r="DS124" s="1033"/>
      <c r="DT124" s="1033"/>
      <c r="DU124" s="1034"/>
      <c r="DV124" s="1029" t="s">
        <v>462</v>
      </c>
      <c r="DW124" s="1030"/>
      <c r="DX124" s="1030"/>
      <c r="DY124" s="1030"/>
      <c r="DZ124" s="1031"/>
    </row>
    <row r="125" spans="1:130" s="226" customFormat="1" ht="26.25" customHeight="1" x14ac:dyDescent="0.15">
      <c r="A125" s="1067"/>
      <c r="B125" s="978"/>
      <c r="C125" s="948" t="s">
        <v>448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137</v>
      </c>
      <c r="AB125" s="991"/>
      <c r="AC125" s="991"/>
      <c r="AD125" s="991"/>
      <c r="AE125" s="992"/>
      <c r="AF125" s="993" t="s">
        <v>462</v>
      </c>
      <c r="AG125" s="991"/>
      <c r="AH125" s="991"/>
      <c r="AI125" s="991"/>
      <c r="AJ125" s="992"/>
      <c r="AK125" s="993" t="s">
        <v>462</v>
      </c>
      <c r="AL125" s="991"/>
      <c r="AM125" s="991"/>
      <c r="AN125" s="991"/>
      <c r="AO125" s="992"/>
      <c r="AP125" s="994" t="s">
        <v>462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42" t="s">
        <v>463</v>
      </c>
      <c r="CL125" s="1019"/>
      <c r="CM125" s="1019"/>
      <c r="CN125" s="1019"/>
      <c r="CO125" s="1020"/>
      <c r="CP125" s="972" t="s">
        <v>464</v>
      </c>
      <c r="CQ125" s="921"/>
      <c r="CR125" s="921"/>
      <c r="CS125" s="921"/>
      <c r="CT125" s="921"/>
      <c r="CU125" s="921"/>
      <c r="CV125" s="921"/>
      <c r="CW125" s="921"/>
      <c r="CX125" s="921"/>
      <c r="CY125" s="921"/>
      <c r="CZ125" s="921"/>
      <c r="DA125" s="921"/>
      <c r="DB125" s="921"/>
      <c r="DC125" s="921"/>
      <c r="DD125" s="921"/>
      <c r="DE125" s="921"/>
      <c r="DF125" s="922"/>
      <c r="DG125" s="958" t="s">
        <v>137</v>
      </c>
      <c r="DH125" s="959"/>
      <c r="DI125" s="959"/>
      <c r="DJ125" s="959"/>
      <c r="DK125" s="959"/>
      <c r="DL125" s="959" t="s">
        <v>423</v>
      </c>
      <c r="DM125" s="959"/>
      <c r="DN125" s="959"/>
      <c r="DO125" s="959"/>
      <c r="DP125" s="959"/>
      <c r="DQ125" s="959" t="s">
        <v>137</v>
      </c>
      <c r="DR125" s="959"/>
      <c r="DS125" s="959"/>
      <c r="DT125" s="959"/>
      <c r="DU125" s="959"/>
      <c r="DV125" s="960" t="s">
        <v>137</v>
      </c>
      <c r="DW125" s="960"/>
      <c r="DX125" s="960"/>
      <c r="DY125" s="960"/>
      <c r="DZ125" s="961"/>
    </row>
    <row r="126" spans="1:130" s="226" customFormat="1" ht="26.25" customHeight="1" thickBot="1" x14ac:dyDescent="0.2">
      <c r="A126" s="1067"/>
      <c r="B126" s="978"/>
      <c r="C126" s="948" t="s">
        <v>450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137</v>
      </c>
      <c r="AB126" s="991"/>
      <c r="AC126" s="991"/>
      <c r="AD126" s="991"/>
      <c r="AE126" s="992"/>
      <c r="AF126" s="993" t="s">
        <v>423</v>
      </c>
      <c r="AG126" s="991"/>
      <c r="AH126" s="991"/>
      <c r="AI126" s="991"/>
      <c r="AJ126" s="992"/>
      <c r="AK126" s="993" t="s">
        <v>423</v>
      </c>
      <c r="AL126" s="991"/>
      <c r="AM126" s="991"/>
      <c r="AN126" s="991"/>
      <c r="AO126" s="992"/>
      <c r="AP126" s="994" t="s">
        <v>462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43"/>
      <c r="CL126" s="1022"/>
      <c r="CM126" s="1022"/>
      <c r="CN126" s="1022"/>
      <c r="CO126" s="1023"/>
      <c r="CP126" s="981" t="s">
        <v>465</v>
      </c>
      <c r="CQ126" s="982"/>
      <c r="CR126" s="982"/>
      <c r="CS126" s="982"/>
      <c r="CT126" s="982"/>
      <c r="CU126" s="982"/>
      <c r="CV126" s="982"/>
      <c r="CW126" s="982"/>
      <c r="CX126" s="982"/>
      <c r="CY126" s="982"/>
      <c r="CZ126" s="982"/>
      <c r="DA126" s="982"/>
      <c r="DB126" s="982"/>
      <c r="DC126" s="982"/>
      <c r="DD126" s="982"/>
      <c r="DE126" s="982"/>
      <c r="DF126" s="983"/>
      <c r="DG126" s="951" t="s">
        <v>137</v>
      </c>
      <c r="DH126" s="952"/>
      <c r="DI126" s="952"/>
      <c r="DJ126" s="952"/>
      <c r="DK126" s="952"/>
      <c r="DL126" s="952" t="s">
        <v>137</v>
      </c>
      <c r="DM126" s="952"/>
      <c r="DN126" s="952"/>
      <c r="DO126" s="952"/>
      <c r="DP126" s="952"/>
      <c r="DQ126" s="952" t="s">
        <v>462</v>
      </c>
      <c r="DR126" s="952"/>
      <c r="DS126" s="952"/>
      <c r="DT126" s="952"/>
      <c r="DU126" s="952"/>
      <c r="DV126" s="953" t="s">
        <v>137</v>
      </c>
      <c r="DW126" s="953"/>
      <c r="DX126" s="953"/>
      <c r="DY126" s="953"/>
      <c r="DZ126" s="954"/>
    </row>
    <row r="127" spans="1:130" s="226" customFormat="1" ht="26.25" customHeight="1" x14ac:dyDescent="0.15">
      <c r="A127" s="1068"/>
      <c r="B127" s="980"/>
      <c r="C127" s="1038" t="s">
        <v>466</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0" t="s">
        <v>423</v>
      </c>
      <c r="AB127" s="991"/>
      <c r="AC127" s="991"/>
      <c r="AD127" s="991"/>
      <c r="AE127" s="992"/>
      <c r="AF127" s="993" t="s">
        <v>467</v>
      </c>
      <c r="AG127" s="991"/>
      <c r="AH127" s="991"/>
      <c r="AI127" s="991"/>
      <c r="AJ127" s="992"/>
      <c r="AK127" s="993" t="s">
        <v>137</v>
      </c>
      <c r="AL127" s="991"/>
      <c r="AM127" s="991"/>
      <c r="AN127" s="991"/>
      <c r="AO127" s="992"/>
      <c r="AP127" s="994" t="s">
        <v>137</v>
      </c>
      <c r="AQ127" s="995"/>
      <c r="AR127" s="995"/>
      <c r="AS127" s="995"/>
      <c r="AT127" s="996"/>
      <c r="AU127" s="262"/>
      <c r="AV127" s="262"/>
      <c r="AW127" s="262"/>
      <c r="AX127" s="1054" t="s">
        <v>468</v>
      </c>
      <c r="AY127" s="1055"/>
      <c r="AZ127" s="1055"/>
      <c r="BA127" s="1055"/>
      <c r="BB127" s="1055"/>
      <c r="BC127" s="1055"/>
      <c r="BD127" s="1055"/>
      <c r="BE127" s="1056"/>
      <c r="BF127" s="1057" t="s">
        <v>469</v>
      </c>
      <c r="BG127" s="1055"/>
      <c r="BH127" s="1055"/>
      <c r="BI127" s="1055"/>
      <c r="BJ127" s="1055"/>
      <c r="BK127" s="1055"/>
      <c r="BL127" s="1056"/>
      <c r="BM127" s="1057" t="s">
        <v>470</v>
      </c>
      <c r="BN127" s="1055"/>
      <c r="BO127" s="1055"/>
      <c r="BP127" s="1055"/>
      <c r="BQ127" s="1055"/>
      <c r="BR127" s="1055"/>
      <c r="BS127" s="1056"/>
      <c r="BT127" s="1057" t="s">
        <v>471</v>
      </c>
      <c r="BU127" s="1055"/>
      <c r="BV127" s="1055"/>
      <c r="BW127" s="1055"/>
      <c r="BX127" s="1055"/>
      <c r="BY127" s="1055"/>
      <c r="BZ127" s="1105"/>
      <c r="CA127" s="262"/>
      <c r="CB127" s="262"/>
      <c r="CC127" s="262"/>
      <c r="CD127" s="263"/>
      <c r="CE127" s="263"/>
      <c r="CF127" s="263"/>
      <c r="CG127" s="260"/>
      <c r="CH127" s="260"/>
      <c r="CI127" s="260"/>
      <c r="CJ127" s="261"/>
      <c r="CK127" s="1043"/>
      <c r="CL127" s="1022"/>
      <c r="CM127" s="1022"/>
      <c r="CN127" s="1022"/>
      <c r="CO127" s="1023"/>
      <c r="CP127" s="981" t="s">
        <v>472</v>
      </c>
      <c r="CQ127" s="982"/>
      <c r="CR127" s="982"/>
      <c r="CS127" s="982"/>
      <c r="CT127" s="982"/>
      <c r="CU127" s="982"/>
      <c r="CV127" s="982"/>
      <c r="CW127" s="982"/>
      <c r="CX127" s="982"/>
      <c r="CY127" s="982"/>
      <c r="CZ127" s="982"/>
      <c r="DA127" s="982"/>
      <c r="DB127" s="982"/>
      <c r="DC127" s="982"/>
      <c r="DD127" s="982"/>
      <c r="DE127" s="982"/>
      <c r="DF127" s="983"/>
      <c r="DG127" s="951" t="s">
        <v>137</v>
      </c>
      <c r="DH127" s="952"/>
      <c r="DI127" s="952"/>
      <c r="DJ127" s="952"/>
      <c r="DK127" s="952"/>
      <c r="DL127" s="952" t="s">
        <v>473</v>
      </c>
      <c r="DM127" s="952"/>
      <c r="DN127" s="952"/>
      <c r="DO127" s="952"/>
      <c r="DP127" s="952"/>
      <c r="DQ127" s="952" t="s">
        <v>137</v>
      </c>
      <c r="DR127" s="952"/>
      <c r="DS127" s="952"/>
      <c r="DT127" s="952"/>
      <c r="DU127" s="952"/>
      <c r="DV127" s="953" t="s">
        <v>137</v>
      </c>
      <c r="DW127" s="953"/>
      <c r="DX127" s="953"/>
      <c r="DY127" s="953"/>
      <c r="DZ127" s="954"/>
    </row>
    <row r="128" spans="1:130" s="226" customFormat="1" ht="26.25" customHeight="1" thickBot="1" x14ac:dyDescent="0.2">
      <c r="A128" s="1093" t="s">
        <v>474</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475</v>
      </c>
      <c r="X128" s="1095"/>
      <c r="Y128" s="1095"/>
      <c r="Z128" s="1096"/>
      <c r="AA128" s="1097">
        <v>24545</v>
      </c>
      <c r="AB128" s="1098"/>
      <c r="AC128" s="1098"/>
      <c r="AD128" s="1098"/>
      <c r="AE128" s="1099"/>
      <c r="AF128" s="1100">
        <v>27931</v>
      </c>
      <c r="AG128" s="1098"/>
      <c r="AH128" s="1098"/>
      <c r="AI128" s="1098"/>
      <c r="AJ128" s="1099"/>
      <c r="AK128" s="1100">
        <v>40878</v>
      </c>
      <c r="AL128" s="1098"/>
      <c r="AM128" s="1098"/>
      <c r="AN128" s="1098"/>
      <c r="AO128" s="1099"/>
      <c r="AP128" s="1101"/>
      <c r="AQ128" s="1102"/>
      <c r="AR128" s="1102"/>
      <c r="AS128" s="1102"/>
      <c r="AT128" s="1103"/>
      <c r="AU128" s="262"/>
      <c r="AV128" s="262"/>
      <c r="AW128" s="262"/>
      <c r="AX128" s="920" t="s">
        <v>476</v>
      </c>
      <c r="AY128" s="921"/>
      <c r="AZ128" s="921"/>
      <c r="BA128" s="921"/>
      <c r="BB128" s="921"/>
      <c r="BC128" s="921"/>
      <c r="BD128" s="921"/>
      <c r="BE128" s="922"/>
      <c r="BF128" s="1083" t="s">
        <v>477</v>
      </c>
      <c r="BG128" s="1084"/>
      <c r="BH128" s="1084"/>
      <c r="BI128" s="1084"/>
      <c r="BJ128" s="1084"/>
      <c r="BK128" s="1084"/>
      <c r="BL128" s="1104"/>
      <c r="BM128" s="1083">
        <v>15</v>
      </c>
      <c r="BN128" s="1084"/>
      <c r="BO128" s="1084"/>
      <c r="BP128" s="1084"/>
      <c r="BQ128" s="1084"/>
      <c r="BR128" s="1084"/>
      <c r="BS128" s="1104"/>
      <c r="BT128" s="1083">
        <v>20</v>
      </c>
      <c r="BU128" s="1084"/>
      <c r="BV128" s="1084"/>
      <c r="BW128" s="1084"/>
      <c r="BX128" s="1084"/>
      <c r="BY128" s="1084"/>
      <c r="BZ128" s="1085"/>
      <c r="CA128" s="263"/>
      <c r="CB128" s="263"/>
      <c r="CC128" s="263"/>
      <c r="CD128" s="263"/>
      <c r="CE128" s="263"/>
      <c r="CF128" s="263"/>
      <c r="CG128" s="260"/>
      <c r="CH128" s="260"/>
      <c r="CI128" s="260"/>
      <c r="CJ128" s="261"/>
      <c r="CK128" s="1044"/>
      <c r="CL128" s="1045"/>
      <c r="CM128" s="1045"/>
      <c r="CN128" s="1045"/>
      <c r="CO128" s="1046"/>
      <c r="CP128" s="1086" t="s">
        <v>478</v>
      </c>
      <c r="CQ128" s="1087"/>
      <c r="CR128" s="1087"/>
      <c r="CS128" s="1087"/>
      <c r="CT128" s="1087"/>
      <c r="CU128" s="1087"/>
      <c r="CV128" s="1087"/>
      <c r="CW128" s="1087"/>
      <c r="CX128" s="1087"/>
      <c r="CY128" s="1087"/>
      <c r="CZ128" s="1087"/>
      <c r="DA128" s="1087"/>
      <c r="DB128" s="1087"/>
      <c r="DC128" s="1087"/>
      <c r="DD128" s="1087"/>
      <c r="DE128" s="1087"/>
      <c r="DF128" s="1088"/>
      <c r="DG128" s="1089" t="s">
        <v>423</v>
      </c>
      <c r="DH128" s="1090"/>
      <c r="DI128" s="1090"/>
      <c r="DJ128" s="1090"/>
      <c r="DK128" s="1090"/>
      <c r="DL128" s="1090">
        <v>851</v>
      </c>
      <c r="DM128" s="1090"/>
      <c r="DN128" s="1090"/>
      <c r="DO128" s="1090"/>
      <c r="DP128" s="1090"/>
      <c r="DQ128" s="1090" t="s">
        <v>137</v>
      </c>
      <c r="DR128" s="1090"/>
      <c r="DS128" s="1090"/>
      <c r="DT128" s="1090"/>
      <c r="DU128" s="1090"/>
      <c r="DV128" s="1091" t="s">
        <v>423</v>
      </c>
      <c r="DW128" s="1091"/>
      <c r="DX128" s="1091"/>
      <c r="DY128" s="1091"/>
      <c r="DZ128" s="1092"/>
    </row>
    <row r="129" spans="1:131" s="226" customFormat="1" ht="26.25" customHeight="1" x14ac:dyDescent="0.15">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80" t="s">
        <v>479</v>
      </c>
      <c r="X129" s="1081"/>
      <c r="Y129" s="1081"/>
      <c r="Z129" s="1082"/>
      <c r="AA129" s="990">
        <v>4245374</v>
      </c>
      <c r="AB129" s="991"/>
      <c r="AC129" s="991"/>
      <c r="AD129" s="991"/>
      <c r="AE129" s="992"/>
      <c r="AF129" s="993">
        <v>4107979</v>
      </c>
      <c r="AG129" s="991"/>
      <c r="AH129" s="991"/>
      <c r="AI129" s="991"/>
      <c r="AJ129" s="992"/>
      <c r="AK129" s="993">
        <v>3989955</v>
      </c>
      <c r="AL129" s="991"/>
      <c r="AM129" s="991"/>
      <c r="AN129" s="991"/>
      <c r="AO129" s="992"/>
      <c r="AP129" s="1077"/>
      <c r="AQ129" s="1078"/>
      <c r="AR129" s="1078"/>
      <c r="AS129" s="1078"/>
      <c r="AT129" s="1079"/>
      <c r="AU129" s="264"/>
      <c r="AV129" s="264"/>
      <c r="AW129" s="264"/>
      <c r="AX129" s="1130" t="s">
        <v>480</v>
      </c>
      <c r="AY129" s="982"/>
      <c r="AZ129" s="982"/>
      <c r="BA129" s="982"/>
      <c r="BB129" s="982"/>
      <c r="BC129" s="982"/>
      <c r="BD129" s="982"/>
      <c r="BE129" s="983"/>
      <c r="BF129" s="1144" t="s">
        <v>137</v>
      </c>
      <c r="BG129" s="1145"/>
      <c r="BH129" s="1145"/>
      <c r="BI129" s="1145"/>
      <c r="BJ129" s="1145"/>
      <c r="BK129" s="1145"/>
      <c r="BL129" s="1146"/>
      <c r="BM129" s="1144">
        <v>20</v>
      </c>
      <c r="BN129" s="1145"/>
      <c r="BO129" s="1145"/>
      <c r="BP129" s="1145"/>
      <c r="BQ129" s="1145"/>
      <c r="BR129" s="1145"/>
      <c r="BS129" s="1146"/>
      <c r="BT129" s="1144">
        <v>30</v>
      </c>
      <c r="BU129" s="1147"/>
      <c r="BV129" s="1147"/>
      <c r="BW129" s="1147"/>
      <c r="BX129" s="1147"/>
      <c r="BY129" s="1147"/>
      <c r="BZ129" s="1148"/>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80" t="s">
        <v>482</v>
      </c>
      <c r="X130" s="1081"/>
      <c r="Y130" s="1081"/>
      <c r="Z130" s="1082"/>
      <c r="AA130" s="990">
        <v>546899</v>
      </c>
      <c r="AB130" s="991"/>
      <c r="AC130" s="991"/>
      <c r="AD130" s="991"/>
      <c r="AE130" s="992"/>
      <c r="AF130" s="993">
        <v>537095</v>
      </c>
      <c r="AG130" s="991"/>
      <c r="AH130" s="991"/>
      <c r="AI130" s="991"/>
      <c r="AJ130" s="992"/>
      <c r="AK130" s="993">
        <v>512382</v>
      </c>
      <c r="AL130" s="991"/>
      <c r="AM130" s="991"/>
      <c r="AN130" s="991"/>
      <c r="AO130" s="992"/>
      <c r="AP130" s="1077"/>
      <c r="AQ130" s="1078"/>
      <c r="AR130" s="1078"/>
      <c r="AS130" s="1078"/>
      <c r="AT130" s="1079"/>
      <c r="AU130" s="264"/>
      <c r="AV130" s="264"/>
      <c r="AW130" s="264"/>
      <c r="AX130" s="1130" t="s">
        <v>483</v>
      </c>
      <c r="AY130" s="982"/>
      <c r="AZ130" s="982"/>
      <c r="BA130" s="982"/>
      <c r="BB130" s="982"/>
      <c r="BC130" s="982"/>
      <c r="BD130" s="982"/>
      <c r="BE130" s="983"/>
      <c r="BF130" s="1131">
        <v>12.1</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484</v>
      </c>
      <c r="X131" s="1139"/>
      <c r="Y131" s="1139"/>
      <c r="Z131" s="1140"/>
      <c r="AA131" s="1041">
        <v>3698475</v>
      </c>
      <c r="AB131" s="1033"/>
      <c r="AC131" s="1033"/>
      <c r="AD131" s="1033"/>
      <c r="AE131" s="1034"/>
      <c r="AF131" s="1032">
        <v>3570884</v>
      </c>
      <c r="AG131" s="1033"/>
      <c r="AH131" s="1033"/>
      <c r="AI131" s="1033"/>
      <c r="AJ131" s="1034"/>
      <c r="AK131" s="1032">
        <v>3477573</v>
      </c>
      <c r="AL131" s="1033"/>
      <c r="AM131" s="1033"/>
      <c r="AN131" s="1033"/>
      <c r="AO131" s="1034"/>
      <c r="AP131" s="1141"/>
      <c r="AQ131" s="1142"/>
      <c r="AR131" s="1142"/>
      <c r="AS131" s="1142"/>
      <c r="AT131" s="1143"/>
      <c r="AU131" s="264"/>
      <c r="AV131" s="264"/>
      <c r="AW131" s="264"/>
      <c r="AX131" s="1112" t="s">
        <v>485</v>
      </c>
      <c r="AY131" s="1087"/>
      <c r="AZ131" s="1087"/>
      <c r="BA131" s="1087"/>
      <c r="BB131" s="1087"/>
      <c r="BC131" s="1087"/>
      <c r="BD131" s="1087"/>
      <c r="BE131" s="1088"/>
      <c r="BF131" s="1113" t="s">
        <v>137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19" t="s">
        <v>486</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487</v>
      </c>
      <c r="W132" s="1123"/>
      <c r="X132" s="1123"/>
      <c r="Y132" s="1123"/>
      <c r="Z132" s="1124"/>
      <c r="AA132" s="1125">
        <v>13.022529560000001</v>
      </c>
      <c r="AB132" s="1126"/>
      <c r="AC132" s="1126"/>
      <c r="AD132" s="1126"/>
      <c r="AE132" s="1127"/>
      <c r="AF132" s="1128">
        <v>10.65035997</v>
      </c>
      <c r="AG132" s="1126"/>
      <c r="AH132" s="1126"/>
      <c r="AI132" s="1126"/>
      <c r="AJ132" s="1127"/>
      <c r="AK132" s="1128">
        <v>12.72778458</v>
      </c>
      <c r="AL132" s="1126"/>
      <c r="AM132" s="1126"/>
      <c r="AN132" s="1126"/>
      <c r="AO132" s="1127"/>
      <c r="AP132" s="1035"/>
      <c r="AQ132" s="1036"/>
      <c r="AR132" s="1036"/>
      <c r="AS132" s="1036"/>
      <c r="AT132" s="112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488</v>
      </c>
      <c r="W133" s="1106"/>
      <c r="X133" s="1106"/>
      <c r="Y133" s="1106"/>
      <c r="Z133" s="1107"/>
      <c r="AA133" s="1108">
        <v>13.6</v>
      </c>
      <c r="AB133" s="1109"/>
      <c r="AC133" s="1109"/>
      <c r="AD133" s="1109"/>
      <c r="AE133" s="1110"/>
      <c r="AF133" s="1108">
        <v>11.9</v>
      </c>
      <c r="AG133" s="1109"/>
      <c r="AH133" s="1109"/>
      <c r="AI133" s="1109"/>
      <c r="AJ133" s="1110"/>
      <c r="AK133" s="1108">
        <v>12.1</v>
      </c>
      <c r="AL133" s="1109"/>
      <c r="AM133" s="1109"/>
      <c r="AN133" s="1109"/>
      <c r="AO133" s="1110"/>
      <c r="AP133" s="1048"/>
      <c r="AQ133" s="1049"/>
      <c r="AR133" s="1049"/>
      <c r="AS133" s="1049"/>
      <c r="AT133" s="1111"/>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xyWruqDh5uFH+V5fepJwKJRY8OgmVOxIbz0GUZBT/JiLqG7Am5omSmsLEke146Bcmdip7ChBwr6cY5T2xCFXA==" saltValue="xaxQvmAo5eo1ZCbjbagJ8Q==" spinCount="100000" sheet="1" objects="1" scenarios="1" formatRows="0"/>
  <mergeCells count="2033">
    <mergeCell ref="B73:P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19:Z119"/>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Z72:BD72"/>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CMcHPGCVENWLqWhMUqTowvAl6dLqUBU/Q96HuKFJ2VVHfA7mX6Yu5JcQjlbyAIXDk6Slp/HIZ+WkufSQdsaw==" saltValue="5Onzd5/2D85cl02d7G5DRg=="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A4pTmqAUA7RU6qguXNdnF0KlFsYxxx8MZvP58Z9MFwc1Eo64pMEtkuSaffAnhfIzAe7ajpEYarEA/RMmJgCew==" saltValue="dExL/+DyUD65BrdWH7p7dg=="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1425985</v>
      </c>
      <c r="AP9" s="292">
        <v>114860</v>
      </c>
      <c r="AQ9" s="293">
        <v>86936</v>
      </c>
      <c r="AR9" s="294">
        <v>32.1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99795</v>
      </c>
      <c r="AP10" s="295">
        <v>8038</v>
      </c>
      <c r="AQ10" s="296">
        <v>8644</v>
      </c>
      <c r="AR10" s="297">
        <v>-7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171569</v>
      </c>
      <c r="AP11" s="295">
        <v>13819</v>
      </c>
      <c r="AQ11" s="296">
        <v>14102</v>
      </c>
      <c r="AR11" s="297">
        <v>-2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v>1056</v>
      </c>
      <c r="AP12" s="295">
        <v>85</v>
      </c>
      <c r="AQ12" s="296">
        <v>665</v>
      </c>
      <c r="AR12" s="297">
        <v>-87.2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501</v>
      </c>
      <c r="AL13" s="1155"/>
      <c r="AM13" s="1155"/>
      <c r="AN13" s="1156"/>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60633</v>
      </c>
      <c r="AP14" s="295">
        <v>4884</v>
      </c>
      <c r="AQ14" s="296">
        <v>4315</v>
      </c>
      <c r="AR14" s="297">
        <v>13.2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85367</v>
      </c>
      <c r="AP15" s="295">
        <v>6876</v>
      </c>
      <c r="AQ15" s="296">
        <v>2138</v>
      </c>
      <c r="AR15" s="297">
        <v>221.6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-127791</v>
      </c>
      <c r="AP16" s="295">
        <v>-10293</v>
      </c>
      <c r="AQ16" s="296">
        <v>-8691</v>
      </c>
      <c r="AR16" s="297">
        <v>18.399999999999999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1716614</v>
      </c>
      <c r="AP17" s="295">
        <v>138269</v>
      </c>
      <c r="AQ17" s="296">
        <v>108111</v>
      </c>
      <c r="AR17" s="297">
        <v>27.9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14.58</v>
      </c>
      <c r="AP21" s="308">
        <v>10.32</v>
      </c>
      <c r="AQ21" s="309">
        <v>4.26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94.5</v>
      </c>
      <c r="AP22" s="313">
        <v>96.5</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562332</v>
      </c>
      <c r="AP32" s="322">
        <v>45295</v>
      </c>
      <c r="AQ32" s="323">
        <v>56558</v>
      </c>
      <c r="AR32" s="324">
        <v>-19.899999999999999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502</v>
      </c>
      <c r="AP34" s="322" t="s">
        <v>502</v>
      </c>
      <c r="AQ34" s="323">
        <v>4</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361526</v>
      </c>
      <c r="AP35" s="322">
        <v>29120</v>
      </c>
      <c r="AQ35" s="323">
        <v>21321</v>
      </c>
      <c r="AR35" s="324">
        <v>36.6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6907</v>
      </c>
      <c r="AP36" s="322">
        <v>556</v>
      </c>
      <c r="AQ36" s="323">
        <v>3744</v>
      </c>
      <c r="AR36" s="324">
        <v>-85.1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65113</v>
      </c>
      <c r="AP37" s="322">
        <v>5245</v>
      </c>
      <c r="AQ37" s="323">
        <v>1218</v>
      </c>
      <c r="AR37" s="324">
        <v>330.6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502</v>
      </c>
      <c r="AP38" s="325" t="s">
        <v>502</v>
      </c>
      <c r="AQ38" s="326">
        <v>4</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-40878</v>
      </c>
      <c r="AP39" s="322">
        <v>-3293</v>
      </c>
      <c r="AQ39" s="323">
        <v>-1519</v>
      </c>
      <c r="AR39" s="324">
        <v>116.8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-512382</v>
      </c>
      <c r="AP40" s="322">
        <v>-41271</v>
      </c>
      <c r="AQ40" s="323">
        <v>-54553</v>
      </c>
      <c r="AR40" s="324">
        <v>-24.3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442618</v>
      </c>
      <c r="AP41" s="322">
        <v>35652</v>
      </c>
      <c r="AQ41" s="323">
        <v>26777</v>
      </c>
      <c r="AR41" s="324">
        <v>33.1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18503633</v>
      </c>
      <c r="AN51" s="344">
        <v>1398189</v>
      </c>
      <c r="AO51" s="345">
        <v>234.1</v>
      </c>
      <c r="AP51" s="346">
        <v>74444</v>
      </c>
      <c r="AQ51" s="347">
        <v>6.6</v>
      </c>
      <c r="AR51" s="348">
        <v>227.5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1301743</v>
      </c>
      <c r="AN52" s="352">
        <v>98364</v>
      </c>
      <c r="AO52" s="353">
        <v>0.4</v>
      </c>
      <c r="AP52" s="354">
        <v>34175</v>
      </c>
      <c r="AQ52" s="355">
        <v>4.0999999999999996</v>
      </c>
      <c r="AR52" s="356">
        <v>-3.7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9848990</v>
      </c>
      <c r="AN53" s="344">
        <v>768672</v>
      </c>
      <c r="AO53" s="345">
        <v>-45</v>
      </c>
      <c r="AP53" s="346">
        <v>85205</v>
      </c>
      <c r="AQ53" s="347">
        <v>14.5</v>
      </c>
      <c r="AR53" s="348">
        <v>-59.5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1480095</v>
      </c>
      <c r="AN54" s="352">
        <v>115515</v>
      </c>
      <c r="AO54" s="353">
        <v>17.399999999999999</v>
      </c>
      <c r="AP54" s="354">
        <v>38847</v>
      </c>
      <c r="AQ54" s="355">
        <v>13.7</v>
      </c>
      <c r="AR54" s="356">
        <v>3.7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13496834</v>
      </c>
      <c r="AN55" s="344">
        <v>1070413</v>
      </c>
      <c r="AO55" s="345">
        <v>39.299999999999997</v>
      </c>
      <c r="AP55" s="346">
        <v>106092</v>
      </c>
      <c r="AQ55" s="347">
        <v>24.5</v>
      </c>
      <c r="AR55" s="348">
        <v>14.8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1613822</v>
      </c>
      <c r="AN56" s="352">
        <v>127990</v>
      </c>
      <c r="AO56" s="353">
        <v>10.8</v>
      </c>
      <c r="AP56" s="354">
        <v>44299</v>
      </c>
      <c r="AQ56" s="355">
        <v>14</v>
      </c>
      <c r="AR56" s="356">
        <v>-3.2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15872589</v>
      </c>
      <c r="AN57" s="344">
        <v>1271435</v>
      </c>
      <c r="AO57" s="345">
        <v>18.8</v>
      </c>
      <c r="AP57" s="346">
        <v>78903</v>
      </c>
      <c r="AQ57" s="347">
        <v>-25.6</v>
      </c>
      <c r="AR57" s="348">
        <v>44.4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518913</v>
      </c>
      <c r="AN58" s="352">
        <v>41566</v>
      </c>
      <c r="AO58" s="353">
        <v>-67.5</v>
      </c>
      <c r="AP58" s="354">
        <v>49201</v>
      </c>
      <c r="AQ58" s="355">
        <v>11.1</v>
      </c>
      <c r="AR58" s="356">
        <v>-78.599999999999994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5732286</v>
      </c>
      <c r="AN59" s="344">
        <v>461723</v>
      </c>
      <c r="AO59" s="345">
        <v>-63.7</v>
      </c>
      <c r="AP59" s="346">
        <v>82993</v>
      </c>
      <c r="AQ59" s="347">
        <v>5.2</v>
      </c>
      <c r="AR59" s="348">
        <v>-68.900000000000006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603791</v>
      </c>
      <c r="AN60" s="352">
        <v>48634</v>
      </c>
      <c r="AO60" s="353">
        <v>17</v>
      </c>
      <c r="AP60" s="354">
        <v>46787</v>
      </c>
      <c r="AQ60" s="355">
        <v>-4.9000000000000004</v>
      </c>
      <c r="AR60" s="356">
        <v>21.9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12690866</v>
      </c>
      <c r="AN61" s="359">
        <v>994086</v>
      </c>
      <c r="AO61" s="360">
        <v>36.700000000000003</v>
      </c>
      <c r="AP61" s="361">
        <v>85527</v>
      </c>
      <c r="AQ61" s="362">
        <v>5</v>
      </c>
      <c r="AR61" s="348">
        <v>31.7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1103673</v>
      </c>
      <c r="AN62" s="352">
        <v>86414</v>
      </c>
      <c r="AO62" s="353">
        <v>-4.4000000000000004</v>
      </c>
      <c r="AP62" s="354">
        <v>42662</v>
      </c>
      <c r="AQ62" s="355">
        <v>7.6</v>
      </c>
      <c r="AR62" s="356">
        <v>-12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Fdi8vrk0Ojp82dOCTV6Epek0+MXgEjkayEhr8WvEidqr5J/pDO+y9jqIN4Ntd0NOfIdSlxg3+KVn0RIf0Fquw==" saltValue="QURtUV4sBTQNiLp+fRd1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cFbxQxMu2v60N9rDULsOvazyr6CmqZ+Yh6CznZV/GqAcK+iNHmAZdP6RgewVz/YpJLuXRv2xgd/ZfNAmKd9Qw==" saltValue="FT7pMI3F0EM6dpL0k3bOE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tJ0gFhheM4Pu/QEuKIZ1CnQnl13rgnMbIxa+Jmx1HU6P99yh0UrZO90TTMnYpkdzEtDFzRR9ZxTUOjIA237Q==" saltValue="xVrnnMbPaAPW50dk/MRXw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4" t="s">
        <v>3</v>
      </c>
      <c r="D47" s="1174"/>
      <c r="E47" s="1175"/>
      <c r="F47" s="11">
        <v>129.06</v>
      </c>
      <c r="G47" s="12">
        <v>171.02</v>
      </c>
      <c r="H47" s="12">
        <v>162.79</v>
      </c>
      <c r="I47" s="12">
        <v>170.7</v>
      </c>
      <c r="J47" s="13">
        <v>207.43</v>
      </c>
    </row>
    <row r="48" spans="2:10" ht="57.75" customHeight="1" x14ac:dyDescent="0.15">
      <c r="B48" s="14"/>
      <c r="C48" s="1176" t="s">
        <v>4</v>
      </c>
      <c r="D48" s="1176"/>
      <c r="E48" s="1177"/>
      <c r="F48" s="15">
        <v>53.65</v>
      </c>
      <c r="G48" s="16">
        <v>113.38</v>
      </c>
      <c r="H48" s="16">
        <v>34.43</v>
      </c>
      <c r="I48" s="16">
        <v>64.3</v>
      </c>
      <c r="J48" s="17">
        <v>31.93</v>
      </c>
    </row>
    <row r="49" spans="2:10" ht="57.75" customHeight="1" thickBot="1" x14ac:dyDescent="0.2">
      <c r="B49" s="18"/>
      <c r="C49" s="1178" t="s">
        <v>5</v>
      </c>
      <c r="D49" s="1178"/>
      <c r="E49" s="1179"/>
      <c r="F49" s="19" t="s">
        <v>549</v>
      </c>
      <c r="G49" s="20">
        <v>69.209999999999994</v>
      </c>
      <c r="H49" s="20" t="s">
        <v>550</v>
      </c>
      <c r="I49" s="20">
        <v>11.72</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2jCJLvm2hEeDXYEPzdADS3ch4j71OmaNlTrt+3ftiRlwfEEzkoUuih2EATz6b44Cau6vV3rreCpv0jcZKJ6bg==" saltValue="x/kn+YaAiYbyVRe1Nj3xk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2019-03-14T06:19:59Z</cp:lastPrinted>
  <dcterms:created xsi:type="dcterms:W3CDTF">2019-02-14T01:28:04Z</dcterms:created>
  <dcterms:modified xsi:type="dcterms:W3CDTF">2019-05-13T00:42:26Z</dcterms:modified>
</cp:coreProperties>
</file>